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600" windowHeight="9600"/>
  </bookViews>
  <sheets>
    <sheet name="34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9" i="1"/>
  <c r="Z9"/>
  <c r="Z10"/>
  <c r="Z11"/>
  <c r="Z12"/>
  <c r="Z13"/>
  <c r="Z14"/>
  <c r="Z15"/>
  <c r="Z16"/>
  <c r="Z17"/>
  <c r="Z18"/>
  <c r="Z8"/>
  <c r="Y19"/>
  <c r="X19"/>
  <c r="W19"/>
  <c r="V19"/>
  <c r="U19"/>
  <c r="T19"/>
  <c r="S19"/>
  <c r="R19"/>
  <c r="Q19"/>
  <c r="P19"/>
  <c r="O19"/>
  <c r="N19"/>
  <c r="M19"/>
  <c r="K19"/>
  <c r="J19"/>
  <c r="I19"/>
  <c r="F19"/>
  <c r="G19" s="1"/>
  <c r="E19"/>
  <c r="D19"/>
  <c r="H19" s="1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Z7"/>
  <c r="H7"/>
  <c r="G7"/>
  <c r="Z6"/>
  <c r="H6"/>
  <c r="G6"/>
</calcChain>
</file>

<file path=xl/sharedStrings.xml><?xml version="1.0" encoding="utf-8"?>
<sst xmlns="http://schemas.openxmlformats.org/spreadsheetml/2006/main" count="63" uniqueCount="53">
  <si>
    <t xml:space="preserve">สำนักงานปศุสัตว์เขต 6          </t>
  </si>
  <si>
    <t>ลำดับ</t>
  </si>
  <si>
    <t>รหัสงบประมาณ</t>
  </si>
  <si>
    <t>แผนงาน/โครงการ</t>
  </si>
  <si>
    <t xml:space="preserve">ข้อมูลเรียกจากระบบ GFMIS </t>
  </si>
  <si>
    <r>
      <rPr>
        <b/>
        <sz val="16"/>
        <color indexed="8"/>
        <rFont val="TH SarabunPSK"/>
        <family val="2"/>
      </rPr>
      <t>ประเภท</t>
    </r>
    <r>
      <rPr>
        <b/>
        <sz val="16"/>
        <color indexed="10"/>
        <rFont val="TH SarabunPSK"/>
        <family val="2"/>
      </rPr>
      <t xml:space="preserve"> (ระบุเป็นจำนวนเงิน)</t>
    </r>
  </si>
  <si>
    <t>ปัญหา/
 อุปสรรค</t>
  </si>
  <si>
    <r>
      <rPr>
        <b/>
        <sz val="24"/>
        <color indexed="8"/>
        <rFont val="&quot;TH SarabunPSK&quot;, Arial"/>
      </rPr>
      <t xml:space="preserve">คาดการณ์เบิกจ่ายเงิน </t>
    </r>
    <r>
      <rPr>
        <b/>
        <sz val="24"/>
        <color indexed="10"/>
        <rFont val="&quot;TH SarabunPSK&quot;, Arial"/>
      </rPr>
      <t>(ระบุเป็นจำนวนเงิน)</t>
    </r>
  </si>
  <si>
    <t>จำนวนเงินงบประมาณ
 ที่ได้รับจัดสรรทั้งหมด
 (1)</t>
  </si>
  <si>
    <t>PO
 (2)</t>
  </si>
  <si>
    <t>เบิกจ่าย
 (3)</t>
  </si>
  <si>
    <t>ร้อยละเบิกจ่าย
 (3)/(1)*100</t>
  </si>
  <si>
    <t>คงเหลือ
 (1)-(3)</t>
  </si>
  <si>
    <t>ดำเนินการเอง</t>
  </si>
  <si>
    <t>จ้างเหมา</t>
  </si>
  <si>
    <t>งบอบรม</t>
  </si>
  <si>
    <t>ไตรมาส 1</t>
  </si>
  <si>
    <t>ไตรมาส 2</t>
  </si>
  <si>
    <t>ไตรมาส 3</t>
  </si>
  <si>
    <t>ไตรมาส 4</t>
  </si>
  <si>
    <t>เบิกเกิน
ปีงบประมาณ</t>
  </si>
  <si>
    <t>ต.ต. 65</t>
  </si>
  <si>
    <t>พ.ย. 65</t>
  </si>
  <si>
    <t>ธ.ค. 65</t>
  </si>
  <si>
    <t>ม.ค. 66</t>
  </si>
  <si>
    <t>ก.พ. 66</t>
  </si>
  <si>
    <t>มี.ค. 66</t>
  </si>
  <si>
    <t>เม.ย. 66</t>
  </si>
  <si>
    <t>พ.ค. 66</t>
  </si>
  <si>
    <t>มิ.ย. 66</t>
  </si>
  <si>
    <t>ก.ค. 66</t>
  </si>
  <si>
    <t>ส.ค. 66</t>
  </si>
  <si>
    <t>ก.ย. 66</t>
  </si>
  <si>
    <t>07006140001001000000</t>
  </si>
  <si>
    <t>รายการงบประจำ งบบุคลากร</t>
  </si>
  <si>
    <t>07006140001002000000</t>
  </si>
  <si>
    <t>รายการงบประจำ งบดำเนินงาน</t>
  </si>
  <si>
    <t>07006150004002000000</t>
  </si>
  <si>
    <t>07006150010002000000</t>
  </si>
  <si>
    <t>07006150012002000000</t>
  </si>
  <si>
    <t>07006150012004100001</t>
  </si>
  <si>
    <t>ค่าชดใช้กรณีสัตว์ป่วยด้วยโรคระบาดและพาหะของโรค หรือชดเชยในกรณีสัตว์ตายเนื่องจากแพ้วัคซีน</t>
  </si>
  <si>
    <t>07006150015002000000</t>
  </si>
  <si>
    <t>07006280002002000000</t>
  </si>
  <si>
    <t>07006360006002000000</t>
  </si>
  <si>
    <t>07006360013002000000</t>
  </si>
  <si>
    <t>07006400011002000000</t>
  </si>
  <si>
    <t>07006400005002000000</t>
  </si>
  <si>
    <t>0700640000900200000</t>
  </si>
  <si>
    <t>รวม</t>
  </si>
  <si>
    <r>
      <rPr>
        <b/>
        <sz val="18"/>
        <color indexed="8"/>
        <rFont val="TH SarabunPSK"/>
        <family val="2"/>
      </rPr>
      <t>ชื่อผู้ประสานงาน</t>
    </r>
    <r>
      <rPr>
        <sz val="18"/>
        <color indexed="8"/>
        <rFont val="TH SarabunPSK"/>
        <family val="2"/>
      </rPr>
      <t xml:space="preserve"> ..............................................................       </t>
    </r>
    <r>
      <rPr>
        <b/>
        <sz val="18"/>
        <color indexed="8"/>
        <rFont val="TH SarabunPSK"/>
        <family val="2"/>
      </rPr>
      <t>เบอร์โทรศัพท์สำนักงาน</t>
    </r>
    <r>
      <rPr>
        <sz val="18"/>
        <color indexed="8"/>
        <rFont val="TH SarabunPSK"/>
        <family val="2"/>
      </rPr>
      <t xml:space="preserve"> ............................................      </t>
    </r>
    <r>
      <rPr>
        <b/>
        <sz val="18"/>
        <color indexed="8"/>
        <rFont val="TH SarabunPSK"/>
        <family val="2"/>
      </rPr>
      <t>เบอร์มือถือ</t>
    </r>
    <r>
      <rPr>
        <sz val="18"/>
        <color indexed="8"/>
        <rFont val="TH SarabunPSK"/>
        <family val="2"/>
      </rPr>
      <t xml:space="preserve">  .......................................             </t>
    </r>
    <r>
      <rPr>
        <b/>
        <sz val="18"/>
        <color indexed="8"/>
        <rFont val="TH SarabunPSK"/>
        <family val="2"/>
      </rPr>
      <t>อีเมลล์</t>
    </r>
    <r>
      <rPr>
        <sz val="18"/>
        <color indexed="8"/>
        <rFont val="TH SarabunPSK"/>
        <family val="2"/>
      </rPr>
      <t>     ............................................................    .</t>
    </r>
  </si>
  <si>
    <t>ข้อมูล ณ 31 มีนาคม  2566</t>
  </si>
  <si>
    <t>รวม
คาดการณ์
เบิกจ่าย เม.ย. - ก.ย.</t>
  </si>
</sst>
</file>

<file path=xl/styles.xml><?xml version="1.0" encoding="utf-8"?>
<styleSheet xmlns="http://schemas.openxmlformats.org/spreadsheetml/2006/main">
  <fonts count="19">
    <font>
      <sz val="11"/>
      <color theme="1"/>
      <name val="Tahoma"/>
      <scheme val="minor"/>
    </font>
    <font>
      <b/>
      <sz val="36"/>
      <color rgb="FF000000"/>
      <name val="TH SarabunPSK"/>
      <family val="2"/>
    </font>
    <font>
      <b/>
      <sz val="30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1"/>
      <name val="Calibri"/>
      <family val="2"/>
    </font>
    <font>
      <b/>
      <sz val="16"/>
      <color indexed="8"/>
      <name val="TH SarabunPSK"/>
      <family val="2"/>
    </font>
    <font>
      <b/>
      <sz val="16"/>
      <color indexed="10"/>
      <name val="TH SarabunPSK"/>
      <family val="2"/>
    </font>
    <font>
      <b/>
      <sz val="24"/>
      <color theme="1"/>
      <name val="&quot;TH SarabunPSK&quot;"/>
    </font>
    <font>
      <b/>
      <sz val="24"/>
      <color indexed="8"/>
      <name val="&quot;TH SarabunPSK&quot;, Arial"/>
    </font>
    <font>
      <b/>
      <sz val="24"/>
      <color indexed="10"/>
      <name val="&quot;TH SarabunPSK&quot;, Arial"/>
    </font>
    <font>
      <sz val="16"/>
      <color rgb="FF000000"/>
      <name val="TH SarabunPSK"/>
      <family val="2"/>
    </font>
    <font>
      <b/>
      <sz val="16"/>
      <color theme="1"/>
      <name val="&quot;TH SarabunPSK&quot;"/>
    </font>
    <font>
      <sz val="16"/>
      <color rgb="FF000000"/>
      <name val="&quot;TH SarabunPSK&quot;"/>
    </font>
    <font>
      <sz val="17"/>
      <color rgb="FF000000"/>
      <name val="TH SarabunPSK"/>
      <family val="2"/>
    </font>
    <font>
      <sz val="16"/>
      <color theme="1"/>
      <name val="TH SarabunPSK"/>
      <family val="2"/>
    </font>
    <font>
      <sz val="18"/>
      <color rgb="FF000000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6D7A8"/>
        <bgColor rgb="FFB6D7A8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left"/>
    </xf>
    <xf numFmtId="0" fontId="3" fillId="0" borderId="0" xfId="0" applyFont="1"/>
    <xf numFmtId="0" fontId="0" fillId="0" borderId="0" xfId="0" applyFont="1" applyAlignment="1"/>
    <xf numFmtId="0" fontId="4" fillId="0" borderId="0" xfId="0" applyFont="1" applyAlignment="1"/>
    <xf numFmtId="49" fontId="3" fillId="0" borderId="0" xfId="0" applyNumberFormat="1" applyFont="1"/>
    <xf numFmtId="4" fontId="3" fillId="0" borderId="0" xfId="0" applyNumberFormat="1" applyFont="1"/>
    <xf numFmtId="2" fontId="3" fillId="0" borderId="0" xfId="0" applyNumberFormat="1" applyFont="1"/>
    <xf numFmtId="0" fontId="11" fillId="0" borderId="0" xfId="0" applyFont="1" applyAlignment="1">
      <alignment horizontal="center" vertical="center"/>
    </xf>
    <xf numFmtId="0" fontId="12" fillId="3" borderId="13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1" fillId="0" borderId="14" xfId="0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4" fontId="13" fillId="0" borderId="14" xfId="0" applyNumberFormat="1" applyFont="1" applyBorder="1" applyAlignment="1">
      <alignment horizontal="right" vertical="top"/>
    </xf>
    <xf numFmtId="4" fontId="13" fillId="0" borderId="7" xfId="0" applyNumberFormat="1" applyFont="1" applyBorder="1" applyAlignment="1">
      <alignment horizontal="right" vertical="top"/>
    </xf>
    <xf numFmtId="4" fontId="13" fillId="0" borderId="14" xfId="0" applyNumberFormat="1" applyFont="1" applyBorder="1" applyAlignment="1">
      <alignment horizontal="right" vertical="center"/>
    </xf>
    <xf numFmtId="4" fontId="11" fillId="0" borderId="14" xfId="0" applyNumberFormat="1" applyFont="1" applyBorder="1" applyAlignment="1">
      <alignment vertical="center"/>
    </xf>
    <xf numFmtId="4" fontId="11" fillId="0" borderId="11" xfId="0" applyNumberFormat="1" applyFont="1" applyBorder="1" applyAlignment="1">
      <alignment vertical="center"/>
    </xf>
    <xf numFmtId="4" fontId="11" fillId="0" borderId="7" xfId="0" applyNumberFormat="1" applyFont="1" applyBorder="1" applyAlignment="1">
      <alignment vertical="center"/>
    </xf>
    <xf numFmtId="4" fontId="14" fillId="0" borderId="11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14" xfId="0" applyFont="1" applyBorder="1" applyAlignment="1">
      <alignment horizontal="left" vertical="center"/>
    </xf>
    <xf numFmtId="4" fontId="11" fillId="0" borderId="14" xfId="0" applyNumberFormat="1" applyFont="1" applyBorder="1" applyAlignment="1">
      <alignment horizontal="right" vertical="center"/>
    </xf>
    <xf numFmtId="4" fontId="13" fillId="0" borderId="13" xfId="0" applyNumberFormat="1" applyFont="1" applyBorder="1" applyAlignment="1">
      <alignment horizontal="right" vertical="top"/>
    </xf>
    <xf numFmtId="4" fontId="14" fillId="0" borderId="14" xfId="0" applyNumberFormat="1" applyFont="1" applyBorder="1" applyAlignment="1">
      <alignment vertical="center"/>
    </xf>
    <xf numFmtId="0" fontId="11" fillId="0" borderId="14" xfId="0" applyFont="1" applyBorder="1" applyAlignment="1">
      <alignment horizontal="center" vertical="top"/>
    </xf>
    <xf numFmtId="49" fontId="11" fillId="0" borderId="14" xfId="0" applyNumberFormat="1" applyFont="1" applyBorder="1" applyAlignment="1">
      <alignment horizontal="center" vertical="top"/>
    </xf>
    <xf numFmtId="0" fontId="11" fillId="0" borderId="14" xfId="0" applyFont="1" applyBorder="1" applyAlignment="1">
      <alignment horizontal="left" vertical="top" wrapText="1"/>
    </xf>
    <xf numFmtId="4" fontId="11" fillId="0" borderId="14" xfId="0" applyNumberFormat="1" applyFont="1" applyBorder="1" applyAlignment="1">
      <alignment horizontal="right" vertical="top"/>
    </xf>
    <xf numFmtId="4" fontId="11" fillId="0" borderId="14" xfId="0" applyNumberFormat="1" applyFont="1" applyBorder="1" applyAlignment="1">
      <alignment vertical="top"/>
    </xf>
    <xf numFmtId="0" fontId="11" fillId="0" borderId="0" xfId="0" applyFont="1" applyAlignment="1">
      <alignment vertical="top"/>
    </xf>
    <xf numFmtId="4" fontId="15" fillId="0" borderId="14" xfId="0" applyNumberFormat="1" applyFont="1" applyBorder="1" applyAlignment="1">
      <alignment horizontal="center"/>
    </xf>
    <xf numFmtId="4" fontId="15" fillId="0" borderId="7" xfId="0" applyNumberFormat="1" applyFont="1" applyBorder="1" applyAlignment="1">
      <alignment horizontal="right"/>
    </xf>
    <xf numFmtId="4" fontId="15" fillId="0" borderId="13" xfId="0" applyNumberFormat="1" applyFont="1" applyBorder="1" applyAlignment="1">
      <alignment horizontal="center"/>
    </xf>
    <xf numFmtId="4" fontId="15" fillId="0" borderId="11" xfId="0" applyNumberFormat="1" applyFont="1" applyBorder="1" applyAlignment="1">
      <alignment horizontal="right"/>
    </xf>
    <xf numFmtId="4" fontId="3" fillId="0" borderId="14" xfId="0" applyNumberFormat="1" applyFont="1" applyBorder="1"/>
    <xf numFmtId="2" fontId="3" fillId="0" borderId="14" xfId="0" applyNumberFormat="1" applyFont="1" applyBorder="1"/>
    <xf numFmtId="0" fontId="16" fillId="0" borderId="0" xfId="0" applyFont="1" applyAlignment="1">
      <alignment horizontal="left"/>
    </xf>
    <xf numFmtId="49" fontId="11" fillId="0" borderId="0" xfId="0" applyNumberFormat="1" applyFont="1"/>
    <xf numFmtId="0" fontId="11" fillId="0" borderId="0" xfId="0" applyFont="1"/>
    <xf numFmtId="4" fontId="11" fillId="0" borderId="0" xfId="0" applyNumberFormat="1" applyFont="1"/>
    <xf numFmtId="2" fontId="11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5" fillId="0" borderId="8" xfId="0" applyFont="1" applyBorder="1"/>
    <xf numFmtId="0" fontId="5" fillId="0" borderId="13" xfId="0" applyFont="1" applyBorder="1"/>
    <xf numFmtId="0" fontId="3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8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3" borderId="9" xfId="0" applyFont="1" applyFill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3" fillId="0" borderId="2" xfId="0" applyFont="1" applyBorder="1" applyAlignment="1">
      <alignment horizontal="center" vertical="center"/>
    </xf>
    <xf numFmtId="0" fontId="12" fillId="3" borderId="10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FFFF"/>
  </sheetPr>
  <dimension ref="A1:AM23"/>
  <sheetViews>
    <sheetView tabSelected="1" workbookViewId="0">
      <selection activeCell="Z9" sqref="Z9"/>
    </sheetView>
  </sheetViews>
  <sheetFormatPr defaultColWidth="12.625" defaultRowHeight="15" customHeight="1"/>
  <cols>
    <col min="1" max="1" width="5.375" style="5" customWidth="1"/>
    <col min="2" max="2" width="21.625" style="5" customWidth="1"/>
    <col min="3" max="3" width="60.5" style="5" customWidth="1"/>
    <col min="4" max="4" width="18.25" style="5" customWidth="1"/>
    <col min="5" max="5" width="9.125" style="5" customWidth="1"/>
    <col min="6" max="6" width="17" style="5" bestFit="1" customWidth="1"/>
    <col min="7" max="7" width="16.5" style="5" customWidth="1"/>
    <col min="8" max="8" width="14.5" style="5" customWidth="1"/>
    <col min="9" max="9" width="12.875" style="5" customWidth="1"/>
    <col min="10" max="10" width="11.125" style="5" customWidth="1"/>
    <col min="11" max="11" width="11.375" style="5" customWidth="1"/>
    <col min="12" max="12" width="13.5" style="5" customWidth="1"/>
    <col min="13" max="13" width="9.875" style="5" bestFit="1" customWidth="1"/>
    <col min="14" max="14" width="10.25" style="5" bestFit="1" customWidth="1"/>
    <col min="15" max="15" width="9.75" style="5" bestFit="1" customWidth="1"/>
    <col min="16" max="16" width="9.875" style="5" bestFit="1" customWidth="1"/>
    <col min="17" max="17" width="9.625" style="5" customWidth="1"/>
    <col min="18" max="19" width="11.375" style="5" bestFit="1" customWidth="1"/>
    <col min="20" max="20" width="10.25" style="5" bestFit="1" customWidth="1"/>
    <col min="21" max="22" width="9.875" style="5" bestFit="1" customWidth="1"/>
    <col min="23" max="23" width="11.375" style="5" bestFit="1" customWidth="1"/>
    <col min="24" max="24" width="9.875" style="5" bestFit="1" customWidth="1"/>
    <col min="25" max="25" width="15.25" style="5" customWidth="1"/>
    <col min="26" max="26" width="27.375" style="5" bestFit="1" customWidth="1"/>
    <col min="27" max="39" width="7.625" style="5" customWidth="1"/>
    <col min="40" max="16384" width="12.625" style="5"/>
  </cols>
  <sheetData>
    <row r="1" spans="1:39" ht="24" customHeight="1">
      <c r="A1" s="1" t="s">
        <v>0</v>
      </c>
      <c r="B1" s="2"/>
      <c r="C1" s="2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 ht="25.5" customHeight="1">
      <c r="A2" s="6" t="s">
        <v>51</v>
      </c>
      <c r="B2" s="7"/>
      <c r="C2" s="4"/>
      <c r="D2" s="8"/>
      <c r="E2" s="8"/>
      <c r="F2" s="8"/>
      <c r="G2" s="9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39" ht="39.75" customHeight="1">
      <c r="A3" s="52" t="s">
        <v>1</v>
      </c>
      <c r="B3" s="57" t="s">
        <v>2</v>
      </c>
      <c r="C3" s="58" t="s">
        <v>3</v>
      </c>
      <c r="D3" s="59" t="s">
        <v>4</v>
      </c>
      <c r="E3" s="60"/>
      <c r="F3" s="60"/>
      <c r="G3" s="60"/>
      <c r="H3" s="61"/>
      <c r="I3" s="62" t="s">
        <v>5</v>
      </c>
      <c r="J3" s="60"/>
      <c r="K3" s="61"/>
      <c r="L3" s="45" t="s">
        <v>6</v>
      </c>
      <c r="M3" s="51" t="s">
        <v>7</v>
      </c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5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</row>
    <row r="4" spans="1:39" ht="29.25" customHeight="1">
      <c r="A4" s="46"/>
      <c r="B4" s="46"/>
      <c r="C4" s="46"/>
      <c r="D4" s="52" t="s">
        <v>8</v>
      </c>
      <c r="E4" s="52" t="s">
        <v>9</v>
      </c>
      <c r="F4" s="52" t="s">
        <v>10</v>
      </c>
      <c r="G4" s="52" t="s">
        <v>11</v>
      </c>
      <c r="H4" s="52" t="s">
        <v>12</v>
      </c>
      <c r="I4" s="53" t="s">
        <v>13</v>
      </c>
      <c r="J4" s="53" t="s">
        <v>14</v>
      </c>
      <c r="K4" s="53" t="s">
        <v>15</v>
      </c>
      <c r="L4" s="46"/>
      <c r="M4" s="54" t="s">
        <v>16</v>
      </c>
      <c r="N4" s="55"/>
      <c r="O4" s="56"/>
      <c r="P4" s="63" t="s">
        <v>17</v>
      </c>
      <c r="Q4" s="55"/>
      <c r="R4" s="56"/>
      <c r="S4" s="63" t="s">
        <v>18</v>
      </c>
      <c r="T4" s="55"/>
      <c r="U4" s="56"/>
      <c r="V4" s="63" t="s">
        <v>19</v>
      </c>
      <c r="W4" s="55"/>
      <c r="X4" s="56"/>
      <c r="Y4" s="64" t="s">
        <v>20</v>
      </c>
      <c r="Z4" s="65" t="s">
        <v>52</v>
      </c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</row>
    <row r="5" spans="1:39" ht="29.25" customHeight="1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11" t="s">
        <v>21</v>
      </c>
      <c r="N5" s="12" t="s">
        <v>22</v>
      </c>
      <c r="O5" s="12" t="s">
        <v>23</v>
      </c>
      <c r="P5" s="12" t="s">
        <v>24</v>
      </c>
      <c r="Q5" s="12" t="s">
        <v>25</v>
      </c>
      <c r="R5" s="12" t="s">
        <v>26</v>
      </c>
      <c r="S5" s="12" t="s">
        <v>27</v>
      </c>
      <c r="T5" s="12" t="s">
        <v>28</v>
      </c>
      <c r="U5" s="12" t="s">
        <v>29</v>
      </c>
      <c r="V5" s="12" t="s">
        <v>30</v>
      </c>
      <c r="W5" s="12" t="s">
        <v>31</v>
      </c>
      <c r="X5" s="12" t="s">
        <v>32</v>
      </c>
      <c r="Y5" s="56"/>
      <c r="Z5" s="56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</row>
    <row r="6" spans="1:39" ht="24" customHeight="1">
      <c r="A6" s="13">
        <v>1</v>
      </c>
      <c r="B6" s="14" t="s">
        <v>33</v>
      </c>
      <c r="C6" s="15" t="s">
        <v>34</v>
      </c>
      <c r="D6" s="16">
        <v>5248600</v>
      </c>
      <c r="E6" s="17"/>
      <c r="F6" s="18">
        <v>2630664</v>
      </c>
      <c r="G6" s="19">
        <f t="shared" ref="G6:G19" si="0">F6/D6*100</f>
        <v>50.121251381320732</v>
      </c>
      <c r="H6" s="19">
        <f t="shared" ref="H6:H19" si="1">D6-F6</f>
        <v>2617936</v>
      </c>
      <c r="I6" s="20"/>
      <c r="J6" s="20"/>
      <c r="K6" s="20"/>
      <c r="L6" s="21"/>
      <c r="M6" s="20"/>
      <c r="N6" s="20"/>
      <c r="O6" s="20"/>
      <c r="P6" s="22"/>
      <c r="Q6" s="22"/>
      <c r="R6" s="22"/>
      <c r="S6" s="20"/>
      <c r="T6" s="20"/>
      <c r="U6" s="20"/>
      <c r="V6" s="20"/>
      <c r="W6" s="20"/>
      <c r="X6" s="18"/>
      <c r="Y6" s="18"/>
      <c r="Z6" s="18">
        <f t="shared" ref="Z6:Z7" si="2">SUM(M6:Y6)</f>
        <v>0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</row>
    <row r="7" spans="1:39" ht="24" customHeight="1">
      <c r="A7" s="13">
        <v>2</v>
      </c>
      <c r="B7" s="14" t="s">
        <v>35</v>
      </c>
      <c r="C7" s="24" t="s">
        <v>36</v>
      </c>
      <c r="D7" s="16">
        <v>487622</v>
      </c>
      <c r="E7" s="25"/>
      <c r="F7" s="16">
        <v>220828</v>
      </c>
      <c r="G7" s="19">
        <f t="shared" si="0"/>
        <v>45.286717990574665</v>
      </c>
      <c r="H7" s="19">
        <f t="shared" si="1"/>
        <v>266794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8">
        <f t="shared" si="2"/>
        <v>0</v>
      </c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</row>
    <row r="8" spans="1:39" ht="24" customHeight="1">
      <c r="A8" s="13">
        <v>3</v>
      </c>
      <c r="B8" s="14" t="s">
        <v>37</v>
      </c>
      <c r="C8" s="24" t="s">
        <v>36</v>
      </c>
      <c r="D8" s="26">
        <v>743900</v>
      </c>
      <c r="E8" s="25"/>
      <c r="F8" s="26">
        <v>472974.4</v>
      </c>
      <c r="G8" s="19">
        <f t="shared" si="0"/>
        <v>63.580373706143298</v>
      </c>
      <c r="H8" s="19">
        <f t="shared" si="1"/>
        <v>270925.59999999998</v>
      </c>
      <c r="I8" s="19"/>
      <c r="J8" s="19"/>
      <c r="K8" s="19"/>
      <c r="L8" s="19"/>
      <c r="M8" s="19">
        <v>39520</v>
      </c>
      <c r="N8" s="19">
        <v>41721</v>
      </c>
      <c r="O8" s="19">
        <v>76920</v>
      </c>
      <c r="P8" s="19">
        <v>59335</v>
      </c>
      <c r="Q8" s="19">
        <v>119230</v>
      </c>
      <c r="R8" s="19">
        <v>171888</v>
      </c>
      <c r="S8" s="19">
        <v>50000</v>
      </c>
      <c r="T8" s="19">
        <v>50000</v>
      </c>
      <c r="U8" s="19">
        <v>50000</v>
      </c>
      <c r="V8" s="19">
        <v>50000</v>
      </c>
      <c r="W8" s="19">
        <v>50000</v>
      </c>
      <c r="X8" s="19">
        <v>20000</v>
      </c>
      <c r="Y8" s="19"/>
      <c r="Z8" s="18">
        <f>SUM(S8:X8)</f>
        <v>270000</v>
      </c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</row>
    <row r="9" spans="1:39" ht="24" customHeight="1">
      <c r="A9" s="13">
        <v>4</v>
      </c>
      <c r="B9" s="14" t="s">
        <v>38</v>
      </c>
      <c r="C9" s="24" t="s">
        <v>36</v>
      </c>
      <c r="D9" s="26">
        <v>7000</v>
      </c>
      <c r="E9" s="25"/>
      <c r="F9" s="26"/>
      <c r="G9" s="19">
        <f t="shared" si="0"/>
        <v>0</v>
      </c>
      <c r="H9" s="19">
        <f t="shared" si="1"/>
        <v>7000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27">
        <v>2000</v>
      </c>
      <c r="T9" s="19">
        <v>2000</v>
      </c>
      <c r="U9" s="19">
        <v>2000</v>
      </c>
      <c r="V9" s="19">
        <v>1000</v>
      </c>
      <c r="W9" s="19"/>
      <c r="X9" s="19"/>
      <c r="Y9" s="19"/>
      <c r="Z9" s="18">
        <f t="shared" ref="Z9:Z18" si="3">SUM(S9:X9)</f>
        <v>7000</v>
      </c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</row>
    <row r="10" spans="1:39" ht="24" customHeight="1">
      <c r="A10" s="13">
        <v>5</v>
      </c>
      <c r="B10" s="14" t="s">
        <v>39</v>
      </c>
      <c r="C10" s="24" t="s">
        <v>36</v>
      </c>
      <c r="D10" s="26">
        <v>605500</v>
      </c>
      <c r="E10" s="25"/>
      <c r="F10" s="26">
        <v>460928</v>
      </c>
      <c r="G10" s="19">
        <f t="shared" si="0"/>
        <v>76.123534269199013</v>
      </c>
      <c r="H10" s="19">
        <f t="shared" si="1"/>
        <v>144572</v>
      </c>
      <c r="I10" s="19"/>
      <c r="J10" s="19"/>
      <c r="K10" s="19"/>
      <c r="L10" s="19"/>
      <c r="M10" s="19"/>
      <c r="N10" s="19">
        <v>60000</v>
      </c>
      <c r="O10" s="19">
        <v>97928</v>
      </c>
      <c r="P10" s="27">
        <v>48440</v>
      </c>
      <c r="Q10" s="19">
        <v>218880</v>
      </c>
      <c r="R10" s="27">
        <v>35680</v>
      </c>
      <c r="S10" s="19">
        <v>24000</v>
      </c>
      <c r="T10" s="19">
        <v>24000</v>
      </c>
      <c r="U10" s="19">
        <v>24000</v>
      </c>
      <c r="V10" s="19">
        <v>24000</v>
      </c>
      <c r="W10" s="19">
        <v>24000</v>
      </c>
      <c r="X10" s="19">
        <v>24000</v>
      </c>
      <c r="Y10" s="19"/>
      <c r="Z10" s="18">
        <f t="shared" si="3"/>
        <v>144000</v>
      </c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</row>
    <row r="11" spans="1:39" ht="24" customHeight="1">
      <c r="A11" s="28">
        <v>6</v>
      </c>
      <c r="B11" s="29" t="s">
        <v>40</v>
      </c>
      <c r="C11" s="30" t="s">
        <v>41</v>
      </c>
      <c r="D11" s="26">
        <v>18750</v>
      </c>
      <c r="E11" s="31"/>
      <c r="F11" s="26">
        <v>18750</v>
      </c>
      <c r="G11" s="32">
        <f t="shared" si="0"/>
        <v>100</v>
      </c>
      <c r="H11" s="32">
        <f t="shared" si="1"/>
        <v>0</v>
      </c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18">
        <f t="shared" si="3"/>
        <v>0</v>
      </c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</row>
    <row r="12" spans="1:39" ht="24" customHeight="1">
      <c r="A12" s="13">
        <v>7</v>
      </c>
      <c r="B12" s="14" t="s">
        <v>42</v>
      </c>
      <c r="C12" s="24" t="s">
        <v>36</v>
      </c>
      <c r="D12" s="26">
        <v>28400</v>
      </c>
      <c r="E12" s="25"/>
      <c r="F12" s="26">
        <v>10400</v>
      </c>
      <c r="G12" s="19">
        <f t="shared" si="0"/>
        <v>36.619718309859159</v>
      </c>
      <c r="H12" s="19">
        <f t="shared" si="1"/>
        <v>18000</v>
      </c>
      <c r="I12" s="19"/>
      <c r="J12" s="19"/>
      <c r="K12" s="19"/>
      <c r="L12" s="19"/>
      <c r="M12" s="19"/>
      <c r="N12" s="19"/>
      <c r="O12" s="27">
        <v>1200</v>
      </c>
      <c r="P12" s="19">
        <v>3060</v>
      </c>
      <c r="Q12" s="19">
        <v>6140</v>
      </c>
      <c r="R12" s="19">
        <v>2500</v>
      </c>
      <c r="S12" s="19">
        <v>3000</v>
      </c>
      <c r="T12" s="19">
        <v>3000</v>
      </c>
      <c r="U12" s="19">
        <v>3000</v>
      </c>
      <c r="V12" s="19">
        <v>3000</v>
      </c>
      <c r="W12" s="19">
        <v>3000</v>
      </c>
      <c r="X12" s="19">
        <v>3000</v>
      </c>
      <c r="Y12" s="19"/>
      <c r="Z12" s="18">
        <f t="shared" si="3"/>
        <v>18000</v>
      </c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</row>
    <row r="13" spans="1:39" ht="24" customHeight="1">
      <c r="A13" s="13">
        <v>8</v>
      </c>
      <c r="B13" s="14" t="s">
        <v>43</v>
      </c>
      <c r="C13" s="24" t="s">
        <v>36</v>
      </c>
      <c r="D13" s="26">
        <v>1387400</v>
      </c>
      <c r="E13" s="25"/>
      <c r="F13" s="26">
        <v>1186099.5900000001</v>
      </c>
      <c r="G13" s="19">
        <f t="shared" si="0"/>
        <v>85.490816635433191</v>
      </c>
      <c r="H13" s="19">
        <f t="shared" si="1"/>
        <v>201300.40999999992</v>
      </c>
      <c r="I13" s="19"/>
      <c r="J13" s="19"/>
      <c r="K13" s="19"/>
      <c r="L13" s="19"/>
      <c r="M13" s="19">
        <v>47947</v>
      </c>
      <c r="N13" s="19">
        <v>45887</v>
      </c>
      <c r="O13" s="19">
        <v>129259</v>
      </c>
      <c r="P13" s="19">
        <v>81078</v>
      </c>
      <c r="Q13" s="19">
        <v>128646</v>
      </c>
      <c r="R13" s="19">
        <v>798846</v>
      </c>
      <c r="S13" s="19">
        <v>33500</v>
      </c>
      <c r="T13" s="19">
        <v>33500</v>
      </c>
      <c r="U13" s="19">
        <v>33500</v>
      </c>
      <c r="V13" s="19">
        <v>33500</v>
      </c>
      <c r="W13" s="19">
        <v>33500</v>
      </c>
      <c r="X13" s="19">
        <v>33500</v>
      </c>
      <c r="Y13" s="19"/>
      <c r="Z13" s="18">
        <f t="shared" si="3"/>
        <v>201000</v>
      </c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</row>
    <row r="14" spans="1:39" ht="24" customHeight="1">
      <c r="A14" s="13">
        <v>9</v>
      </c>
      <c r="B14" s="14" t="s">
        <v>44</v>
      </c>
      <c r="C14" s="24" t="s">
        <v>36</v>
      </c>
      <c r="D14" s="26">
        <v>68700</v>
      </c>
      <c r="E14" s="25"/>
      <c r="F14" s="26">
        <v>63240</v>
      </c>
      <c r="G14" s="19">
        <f t="shared" si="0"/>
        <v>92.052401746724883</v>
      </c>
      <c r="H14" s="19">
        <f t="shared" si="1"/>
        <v>5460</v>
      </c>
      <c r="I14" s="19"/>
      <c r="J14" s="19"/>
      <c r="K14" s="19"/>
      <c r="L14" s="19"/>
      <c r="M14" s="19"/>
      <c r="N14" s="19"/>
      <c r="O14" s="19"/>
      <c r="P14" s="19">
        <v>58480</v>
      </c>
      <c r="Q14" s="19"/>
      <c r="R14" s="27"/>
      <c r="S14" s="19">
        <v>2000</v>
      </c>
      <c r="T14" s="19"/>
      <c r="U14" s="19">
        <v>2000</v>
      </c>
      <c r="V14" s="19"/>
      <c r="W14" s="19">
        <v>1000</v>
      </c>
      <c r="X14" s="19"/>
      <c r="Y14" s="19"/>
      <c r="Z14" s="18">
        <f t="shared" si="3"/>
        <v>5000</v>
      </c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</row>
    <row r="15" spans="1:39" ht="24" customHeight="1">
      <c r="A15" s="13">
        <v>10</v>
      </c>
      <c r="B15" s="14" t="s">
        <v>45</v>
      </c>
      <c r="C15" s="24" t="s">
        <v>36</v>
      </c>
      <c r="D15" s="26">
        <v>4125200</v>
      </c>
      <c r="E15" s="25"/>
      <c r="F15" s="26">
        <v>1402617.92</v>
      </c>
      <c r="G15" s="34">
        <f t="shared" si="0"/>
        <v>34.00121012314554</v>
      </c>
      <c r="H15" s="35">
        <f t="shared" si="1"/>
        <v>2722582.08</v>
      </c>
      <c r="I15" s="19"/>
      <c r="J15" s="19"/>
      <c r="K15" s="19"/>
      <c r="L15" s="19"/>
      <c r="M15" s="19"/>
      <c r="N15" s="19"/>
      <c r="O15" s="19">
        <v>12040</v>
      </c>
      <c r="P15" s="19">
        <v>26530</v>
      </c>
      <c r="Q15" s="27">
        <v>272707</v>
      </c>
      <c r="R15" s="27">
        <v>1984668</v>
      </c>
      <c r="S15" s="19">
        <v>1000000</v>
      </c>
      <c r="T15" s="19">
        <v>200000</v>
      </c>
      <c r="U15" s="19">
        <v>200000</v>
      </c>
      <c r="V15" s="19">
        <v>100000</v>
      </c>
      <c r="W15" s="19">
        <v>1000000</v>
      </c>
      <c r="X15" s="19">
        <v>200000</v>
      </c>
      <c r="Y15" s="19"/>
      <c r="Z15" s="18">
        <f t="shared" si="3"/>
        <v>2700000</v>
      </c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</row>
    <row r="16" spans="1:39" ht="24" customHeight="1">
      <c r="A16" s="13">
        <v>11</v>
      </c>
      <c r="B16" s="14" t="s">
        <v>46</v>
      </c>
      <c r="C16" s="24" t="s">
        <v>36</v>
      </c>
      <c r="D16" s="16">
        <v>20000</v>
      </c>
      <c r="E16" s="25"/>
      <c r="F16" s="26">
        <v>10000</v>
      </c>
      <c r="G16" s="36">
        <f t="shared" si="0"/>
        <v>50</v>
      </c>
      <c r="H16" s="37">
        <f t="shared" si="1"/>
        <v>10000</v>
      </c>
      <c r="I16" s="19"/>
      <c r="J16" s="19"/>
      <c r="K16" s="19"/>
      <c r="L16" s="19"/>
      <c r="M16" s="19"/>
      <c r="N16" s="19"/>
      <c r="O16" s="19"/>
      <c r="P16" s="19"/>
      <c r="Q16" s="19">
        <v>10000</v>
      </c>
      <c r="R16" s="27"/>
      <c r="S16" s="27">
        <v>20000</v>
      </c>
      <c r="T16" s="27">
        <v>20000</v>
      </c>
      <c r="U16" s="27">
        <v>20000</v>
      </c>
      <c r="V16" s="27">
        <v>20000</v>
      </c>
      <c r="W16" s="27">
        <v>20000</v>
      </c>
      <c r="X16" s="19"/>
      <c r="Y16" s="19"/>
      <c r="Z16" s="18">
        <f t="shared" si="3"/>
        <v>100000</v>
      </c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</row>
    <row r="17" spans="1:39" ht="24" customHeight="1">
      <c r="A17" s="13">
        <v>12</v>
      </c>
      <c r="B17" s="14" t="s">
        <v>47</v>
      </c>
      <c r="C17" s="24" t="s">
        <v>36</v>
      </c>
      <c r="D17" s="26">
        <v>10000</v>
      </c>
      <c r="E17" s="25"/>
      <c r="F17" s="26">
        <v>2880</v>
      </c>
      <c r="G17" s="36">
        <f t="shared" si="0"/>
        <v>28.799999999999997</v>
      </c>
      <c r="H17" s="37">
        <f t="shared" si="1"/>
        <v>7120</v>
      </c>
      <c r="I17" s="19"/>
      <c r="J17" s="19"/>
      <c r="K17" s="19"/>
      <c r="L17" s="19"/>
      <c r="M17" s="19"/>
      <c r="N17" s="19"/>
      <c r="O17" s="19"/>
      <c r="P17" s="19"/>
      <c r="Q17" s="19"/>
      <c r="R17" s="19">
        <v>2880</v>
      </c>
      <c r="S17" s="19">
        <v>2000</v>
      </c>
      <c r="T17" s="19">
        <v>2000</v>
      </c>
      <c r="U17" s="19">
        <v>2000</v>
      </c>
      <c r="V17" s="19">
        <v>1000</v>
      </c>
      <c r="W17" s="19"/>
      <c r="X17" s="19"/>
      <c r="Y17" s="19"/>
      <c r="Z17" s="18">
        <f t="shared" si="3"/>
        <v>7000</v>
      </c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</row>
    <row r="18" spans="1:39" ht="24" customHeight="1">
      <c r="A18" s="13">
        <v>13</v>
      </c>
      <c r="B18" s="14" t="s">
        <v>48</v>
      </c>
      <c r="C18" s="24" t="s">
        <v>36</v>
      </c>
      <c r="D18" s="26">
        <v>5400</v>
      </c>
      <c r="E18" s="25"/>
      <c r="F18" s="25">
        <v>2600</v>
      </c>
      <c r="G18" s="36">
        <f t="shared" si="0"/>
        <v>48.148148148148145</v>
      </c>
      <c r="H18" s="37">
        <f t="shared" si="1"/>
        <v>2800</v>
      </c>
      <c r="I18" s="19"/>
      <c r="J18" s="19"/>
      <c r="K18" s="19"/>
      <c r="L18" s="19"/>
      <c r="M18" s="19"/>
      <c r="N18" s="19"/>
      <c r="O18" s="19"/>
      <c r="P18" s="19"/>
      <c r="Q18" s="19"/>
      <c r="R18" s="19">
        <v>2600</v>
      </c>
      <c r="S18" s="19">
        <v>500</v>
      </c>
      <c r="T18" s="19">
        <v>1000</v>
      </c>
      <c r="U18" s="19">
        <v>1300</v>
      </c>
      <c r="V18" s="19"/>
      <c r="W18" s="19"/>
      <c r="X18" s="19"/>
      <c r="Y18" s="19"/>
      <c r="Z18" s="18">
        <f t="shared" si="3"/>
        <v>2800</v>
      </c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</row>
    <row r="19" spans="1:39" ht="24" customHeight="1">
      <c r="A19" s="48" t="s">
        <v>49</v>
      </c>
      <c r="B19" s="49"/>
      <c r="C19" s="50"/>
      <c r="D19" s="38">
        <f>SUM(D6:D18)</f>
        <v>12756472</v>
      </c>
      <c r="E19" s="38">
        <f>SUM(E6:E18)</f>
        <v>0</v>
      </c>
      <c r="F19" s="38">
        <f>SUM(F6:F18)</f>
        <v>6481981.9100000001</v>
      </c>
      <c r="G19" s="39">
        <f t="shared" si="0"/>
        <v>50.813280584161511</v>
      </c>
      <c r="H19" s="38">
        <f t="shared" si="1"/>
        <v>6274490.0899999999</v>
      </c>
      <c r="I19" s="38">
        <f>SUM(I6:I18)</f>
        <v>0</v>
      </c>
      <c r="J19" s="38">
        <f>SUM(J6:J18)</f>
        <v>0</v>
      </c>
      <c r="K19" s="38">
        <f>SUM(K6:K18)</f>
        <v>0</v>
      </c>
      <c r="L19" s="38"/>
      <c r="M19" s="38">
        <f t="shared" ref="M19:Y19" si="4">SUM(M6:M18)</f>
        <v>87467</v>
      </c>
      <c r="N19" s="38">
        <f t="shared" si="4"/>
        <v>147608</v>
      </c>
      <c r="O19" s="38">
        <f t="shared" si="4"/>
        <v>317347</v>
      </c>
      <c r="P19" s="38">
        <f t="shared" si="4"/>
        <v>276923</v>
      </c>
      <c r="Q19" s="38">
        <f t="shared" si="4"/>
        <v>755603</v>
      </c>
      <c r="R19" s="38">
        <f t="shared" si="4"/>
        <v>2999062</v>
      </c>
      <c r="S19" s="38">
        <f t="shared" si="4"/>
        <v>1137000</v>
      </c>
      <c r="T19" s="38">
        <f t="shared" si="4"/>
        <v>335500</v>
      </c>
      <c r="U19" s="38">
        <f t="shared" si="4"/>
        <v>337800</v>
      </c>
      <c r="V19" s="38">
        <f t="shared" si="4"/>
        <v>232500</v>
      </c>
      <c r="W19" s="38">
        <f t="shared" si="4"/>
        <v>1131500</v>
      </c>
      <c r="X19" s="38">
        <f t="shared" si="4"/>
        <v>280500</v>
      </c>
      <c r="Y19" s="38">
        <f t="shared" si="4"/>
        <v>0</v>
      </c>
      <c r="Z19" s="18">
        <f>SUM(S19:X19)</f>
        <v>3454800</v>
      </c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</row>
    <row r="20" spans="1:39" ht="44.25" customHeight="1">
      <c r="A20" s="40" t="s">
        <v>50</v>
      </c>
      <c r="B20" s="41"/>
      <c r="C20" s="42"/>
      <c r="D20" s="43"/>
      <c r="E20" s="43"/>
      <c r="F20" s="43"/>
      <c r="G20" s="44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</row>
    <row r="21" spans="1:39" ht="24" customHeight="1">
      <c r="A21" s="42"/>
      <c r="B21" s="41"/>
      <c r="C21" s="42"/>
      <c r="D21" s="43"/>
      <c r="E21" s="43"/>
      <c r="F21" s="43"/>
      <c r="G21" s="44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</row>
    <row r="22" spans="1:39" ht="24" customHeight="1">
      <c r="A22" s="42"/>
      <c r="B22" s="41"/>
      <c r="C22" s="42"/>
      <c r="D22" s="43"/>
      <c r="E22" s="43"/>
      <c r="F22" s="43"/>
      <c r="G22" s="44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</row>
    <row r="23" spans="1:39" ht="24" customHeight="1">
      <c r="A23" s="42"/>
      <c r="B23" s="41"/>
      <c r="C23" s="42"/>
      <c r="D23" s="43"/>
      <c r="E23" s="43"/>
      <c r="F23" s="43"/>
      <c r="G23" s="44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</row>
  </sheetData>
  <mergeCells count="22">
    <mergeCell ref="Z4:Z5"/>
    <mergeCell ref="I3:K3"/>
    <mergeCell ref="P4:R4"/>
    <mergeCell ref="S4:U4"/>
    <mergeCell ref="V4:X4"/>
    <mergeCell ref="Y4:Y5"/>
    <mergeCell ref="L3:L5"/>
    <mergeCell ref="A19:C19"/>
    <mergeCell ref="M3:Z3"/>
    <mergeCell ref="D4:D5"/>
    <mergeCell ref="E4:E5"/>
    <mergeCell ref="F4:F5"/>
    <mergeCell ref="G4:G5"/>
    <mergeCell ref="H4:H5"/>
    <mergeCell ref="I4:I5"/>
    <mergeCell ref="J4:J5"/>
    <mergeCell ref="K4:K5"/>
    <mergeCell ref="M4:O4"/>
    <mergeCell ref="A3:A5"/>
    <mergeCell ref="B3:B5"/>
    <mergeCell ref="C3:C5"/>
    <mergeCell ref="D3:H3"/>
  </mergeCells>
  <pageMargins left="0.31496062992125984" right="0.27559055118110237" top="0.51181102362204722" bottom="0.47244094488188981" header="0" footer="0"/>
  <pageSetup paperSize="9" scale="5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34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สำนักงานปศุสัตว์เขต</dc:creator>
  <cp:lastModifiedBy>User</cp:lastModifiedBy>
  <dcterms:created xsi:type="dcterms:W3CDTF">2023-04-04T03:29:28Z</dcterms:created>
  <dcterms:modified xsi:type="dcterms:W3CDTF">2025-10-08T07:00:02Z</dcterms:modified>
</cp:coreProperties>
</file>