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600"/>
  </bookViews>
  <sheets>
    <sheet name="33. ปศุสัตว์ เขต 6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/>
  <c r="J23"/>
  <c r="AB22"/>
  <c r="J22"/>
  <c r="AB21"/>
  <c r="AB20"/>
  <c r="J20"/>
  <c r="I20"/>
  <c r="H20"/>
  <c r="G20"/>
  <c r="AB19"/>
  <c r="J19"/>
  <c r="I19"/>
  <c r="H19"/>
  <c r="G19"/>
  <c r="AB17"/>
  <c r="H17"/>
  <c r="J17" s="1"/>
  <c r="G17"/>
  <c r="AB16"/>
  <c r="H16"/>
  <c r="I16" s="1"/>
  <c r="G16"/>
  <c r="AB15"/>
  <c r="J15"/>
  <c r="I15"/>
  <c r="H15"/>
  <c r="G15"/>
  <c r="AB14"/>
  <c r="J14"/>
  <c r="I14"/>
  <c r="H14"/>
  <c r="G14"/>
  <c r="AB13"/>
  <c r="H13"/>
  <c r="J13" s="1"/>
  <c r="G13"/>
  <c r="AB12"/>
  <c r="H12"/>
  <c r="I12" s="1"/>
  <c r="G12"/>
  <c r="AB11"/>
  <c r="J11"/>
  <c r="I11"/>
  <c r="H11"/>
  <c r="G11"/>
  <c r="AB10"/>
  <c r="J10"/>
  <c r="H10"/>
  <c r="I10" s="1"/>
  <c r="G10"/>
  <c r="AB9"/>
  <c r="AB6" s="1"/>
  <c r="H9"/>
  <c r="J9" s="1"/>
  <c r="G9"/>
  <c r="AB8"/>
  <c r="H8"/>
  <c r="I8" s="1"/>
  <c r="G8"/>
  <c r="AB7"/>
  <c r="J7"/>
  <c r="I7"/>
  <c r="H7"/>
  <c r="G7"/>
  <c r="AA6"/>
  <c r="Z6"/>
  <c r="Y6"/>
  <c r="X6"/>
  <c r="W6"/>
  <c r="V6"/>
  <c r="U6"/>
  <c r="T6"/>
  <c r="S6"/>
  <c r="R6"/>
  <c r="Q6"/>
  <c r="P6"/>
  <c r="O6"/>
  <c r="N6"/>
  <c r="M6"/>
  <c r="L6"/>
  <c r="K6"/>
  <c r="H6"/>
  <c r="I6" s="1"/>
  <c r="G6"/>
  <c r="F6"/>
  <c r="E6"/>
  <c r="D6"/>
  <c r="J6" s="1"/>
  <c r="J8" l="1"/>
  <c r="I9"/>
  <c r="J12"/>
  <c r="I13"/>
  <c r="J16"/>
  <c r="I17"/>
  <c r="J21"/>
</calcChain>
</file>

<file path=xl/sharedStrings.xml><?xml version="1.0" encoding="utf-8"?>
<sst xmlns="http://schemas.openxmlformats.org/spreadsheetml/2006/main" count="58" uniqueCount="52">
  <si>
    <t>สำนักงานปศุสัตว์เขต6</t>
  </si>
  <si>
    <t>ข้อมูล ณ วันที่ 31 มีนาคม 2567</t>
  </si>
  <si>
    <t>ลำดับ</t>
  </si>
  <si>
    <t>รหัสงบประมาณ</t>
  </si>
  <si>
    <t>แผนงาน/โครงการ</t>
  </si>
  <si>
    <t xml:space="preserve">ข้อมูลเรียกจากระบบ GFMIS </t>
  </si>
  <si>
    <r>
      <rPr>
        <b/>
        <sz val="16"/>
        <color rgb="FF000000"/>
        <rFont val="TH SarabunPSK"/>
      </rPr>
      <t>ประเภท</t>
    </r>
    <r>
      <rPr>
        <b/>
        <sz val="16"/>
        <color rgb="FFFF0000"/>
        <rFont val="TH SarabunPSK"/>
      </rPr>
      <t xml:space="preserve"> (ระบุเป็นจำนวนเงิน)</t>
    </r>
  </si>
  <si>
    <t>ปัญหา/
 อุปสรรค</t>
  </si>
  <si>
    <r>
      <rPr>
        <b/>
        <sz val="16"/>
        <color theme="1"/>
        <rFont val="TH SarabunPSK"/>
      </rPr>
      <t xml:space="preserve">คาดการณ์เบิกจ่ายเงิน </t>
    </r>
    <r>
      <rPr>
        <b/>
        <sz val="16"/>
        <color rgb="FFFF0000"/>
        <rFont val="TH SarabunPSK"/>
      </rPr>
      <t>(ระบุเป็นจำนวนเงิน)</t>
    </r>
  </si>
  <si>
    <t>ชื่อผู้บันทึก/ประสานงาน</t>
  </si>
  <si>
    <t>งบประมาณ
 ที่ได้รับจัดสรร
 (1)</t>
  </si>
  <si>
    <t>PO
(2)</t>
  </si>
  <si>
    <t>เบิกจ่าย
(3)</t>
  </si>
  <si>
    <t>ร้อยละเบิกจ่าย
(3)/(1)*100</t>
  </si>
  <si>
    <t>การใช้จ่าย
 (PO+เบิกจ่าย)
 (4)=(2)+(3)</t>
  </si>
  <si>
    <t>ร้อยละ
 การใช้จ่าย
 (4)*100/(1)</t>
  </si>
  <si>
    <t>คงเหลือใช้จ่าย
 (1)-(4)</t>
  </si>
  <si>
    <t>ดำเนินการเอง</t>
  </si>
  <si>
    <t>จ้างเหมา</t>
  </si>
  <si>
    <t>งบอบรม</t>
  </si>
  <si>
    <t>ไตรมาส 1</t>
  </si>
  <si>
    <t>ไตรมาส 2</t>
  </si>
  <si>
    <t>ไตรมาส 3</t>
  </si>
  <si>
    <t>ไตรมาส 4</t>
  </si>
  <si>
    <t>เบิกเกิน
ปีงบประมาณ</t>
  </si>
  <si>
    <t>รวม
คาดการณ์
เบิกจ่าย</t>
  </si>
  <si>
    <t>ชื่อ-สกุล</t>
  </si>
  <si>
    <t>เบอร์โทร</t>
  </si>
  <si>
    <t>ต.ต. 66</t>
  </si>
  <si>
    <t>รวม</t>
  </si>
  <si>
    <t>07006140001701000000</t>
  </si>
  <si>
    <t>รายการงบประจำ งบบุคลากร</t>
  </si>
  <si>
    <t>07006140001702000000</t>
  </si>
  <si>
    <t>รายการงบประจำ งบดำเนินงาน</t>
  </si>
  <si>
    <t>07006150004702000000</t>
  </si>
  <si>
    <t>07006150010702000000</t>
  </si>
  <si>
    <t>07006150012702000000</t>
  </si>
  <si>
    <t>07006150012704100001</t>
  </si>
  <si>
    <t>ค่าชดใช้กรณีสัตว์ป่วยด้วยโรคระบาดและพาหะของโรค หรือชดเชยในกรณีสัตว์ตายเนื่องจากแพ้วัคซีน</t>
  </si>
  <si>
    <t>07006150015702000000</t>
  </si>
  <si>
    <t>07006280002702000000</t>
  </si>
  <si>
    <t>07006360013702000000</t>
  </si>
  <si>
    <t>90909410023700973</t>
  </si>
  <si>
    <t>ค่ารักษาพยาบาลข้าราชการประเภทคนไข้นอก</t>
  </si>
  <si>
    <t>90909410023700975</t>
  </si>
  <si>
    <t>ค่ารักษาพยาบาล ขรช บำนาญประเภทคนไข้นอก</t>
  </si>
  <si>
    <t>90909590001700942</t>
  </si>
  <si>
    <t>เงินช่วยพิเศษกรณีผู้รับบำนาญตาย</t>
  </si>
  <si>
    <t>90909590002700972</t>
  </si>
  <si>
    <t>เงินช่วยเหลือการศึกษาและค่าเล่าเรียนบุตรข้าราชการและลูกจ้างประจำ</t>
  </si>
  <si>
    <t>90909590002700977</t>
  </si>
  <si>
    <t>ค่าเล่าเรียนและเงินช่วยการศึกษาบุตรข้าราชการบำนาญ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</si>
</sst>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14">
    <font>
      <sz val="11"/>
      <color theme="1"/>
      <name val="Tahoma"/>
      <scheme val="minor"/>
    </font>
    <font>
      <b/>
      <sz val="36"/>
      <color theme="1"/>
      <name val="TH SarabunPSK"/>
    </font>
    <font>
      <b/>
      <sz val="30"/>
      <color theme="1"/>
      <name val="TH SarabunPSK"/>
    </font>
    <font>
      <b/>
      <sz val="16"/>
      <color theme="1"/>
      <name val="TH SarabunPSK"/>
    </font>
    <font>
      <b/>
      <sz val="18"/>
      <color theme="1"/>
      <name val="TH SarabunPSK"/>
    </font>
    <font>
      <b/>
      <sz val="16"/>
      <color rgb="FF000000"/>
      <name val="TH SarabunPSK"/>
    </font>
    <font>
      <sz val="11"/>
      <name val="Calibri"/>
    </font>
    <font>
      <b/>
      <sz val="16"/>
      <color rgb="FFFF0000"/>
      <name val="TH SarabunPSK"/>
    </font>
    <font>
      <sz val="16"/>
      <color rgb="FF000000"/>
      <name val="TH SarabunPSK"/>
    </font>
    <font>
      <b/>
      <sz val="16"/>
      <color theme="1"/>
      <name val="&quot;TH SarabunPSK&quot;"/>
    </font>
    <font>
      <b/>
      <sz val="20"/>
      <color rgb="FF000000"/>
      <name val="TH SarabunPSK"/>
    </font>
    <font>
      <b/>
      <sz val="20"/>
      <color theme="1"/>
      <name val="TH SarabunPSK"/>
    </font>
    <font>
      <sz val="16"/>
      <color theme="1"/>
      <name val="TH SarabunPSK"/>
    </font>
    <font>
      <sz val="16"/>
      <color rgb="FF000000"/>
      <name val="&quot;TH SarabunPSK&quot;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BDD6EE"/>
        <bgColor rgb="FFBDD6EE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Font="1" applyAlignment="1"/>
    <xf numFmtId="0" fontId="4" fillId="0" borderId="0" xfId="0" applyFont="1" applyAlignme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17" fontId="3" fillId="3" borderId="11" xfId="0" applyNumberFormat="1" applyFont="1" applyFill="1" applyBorder="1" applyAlignment="1">
      <alignment horizontal="center"/>
    </xf>
    <xf numFmtId="187" fontId="11" fillId="5" borderId="14" xfId="0" applyNumberFormat="1" applyFont="1" applyFill="1" applyBorder="1"/>
    <xf numFmtId="187" fontId="11" fillId="0" borderId="0" xfId="0" applyNumberFormat="1" applyFont="1"/>
    <xf numFmtId="0" fontId="12" fillId="0" borderId="14" xfId="0" applyFont="1" applyBorder="1" applyAlignment="1">
      <alignment horizontal="center" vertical="top"/>
    </xf>
    <xf numFmtId="49" fontId="12" fillId="0" borderId="14" xfId="0" applyNumberFormat="1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187" fontId="12" fillId="0" borderId="14" xfId="0" applyNumberFormat="1" applyFont="1" applyBorder="1" applyAlignment="1">
      <alignment horizontal="right" vertical="top"/>
    </xf>
    <xf numFmtId="187" fontId="12" fillId="0" borderId="14" xfId="0" applyNumberFormat="1" applyFont="1" applyBorder="1" applyAlignment="1">
      <alignment vertical="top"/>
    </xf>
    <xf numFmtId="49" fontId="12" fillId="0" borderId="14" xfId="0" applyNumberFormat="1" applyFont="1" applyBorder="1" applyAlignment="1">
      <alignment vertical="top"/>
    </xf>
    <xf numFmtId="187" fontId="12" fillId="0" borderId="0" xfId="0" applyNumberFormat="1" applyFont="1" applyAlignment="1">
      <alignment vertical="top"/>
    </xf>
    <xf numFmtId="0" fontId="8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13" fillId="6" borderId="14" xfId="0" applyFont="1" applyFill="1" applyBorder="1" applyAlignment="1">
      <alignment horizontal="left" vertical="top" wrapText="1"/>
    </xf>
    <xf numFmtId="4" fontId="12" fillId="0" borderId="14" xfId="0" applyNumberFormat="1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0" xfId="0" applyFont="1" applyAlignment="1">
      <alignment vertical="top"/>
    </xf>
    <xf numFmtId="0" fontId="8" fillId="0" borderId="14" xfId="0" applyFont="1" applyBorder="1" applyAlignment="1">
      <alignment horizontal="left"/>
    </xf>
    <xf numFmtId="49" fontId="12" fillId="0" borderId="14" xfId="0" applyNumberFormat="1" applyFont="1" applyBorder="1"/>
    <xf numFmtId="0" fontId="12" fillId="0" borderId="14" xfId="0" applyFont="1" applyBorder="1" applyAlignment="1">
      <alignment wrapText="1"/>
    </xf>
    <xf numFmtId="0" fontId="12" fillId="0" borderId="14" xfId="0" applyFont="1" applyBorder="1"/>
    <xf numFmtId="0" fontId="12" fillId="0" borderId="0" xfId="0" applyFont="1"/>
    <xf numFmtId="0" fontId="8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 applyAlignment="1">
      <alignment wrapText="1"/>
    </xf>
    <xf numFmtId="187" fontId="5" fillId="4" borderId="1" xfId="0" applyNumberFormat="1" applyFont="1" applyFill="1" applyBorder="1" applyAlignment="1">
      <alignment horizontal="center" vertical="center"/>
    </xf>
    <xf numFmtId="0" fontId="6" fillId="0" borderId="13" xfId="0" applyFont="1" applyBorder="1"/>
    <xf numFmtId="0" fontId="5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7" fontId="9" fillId="2" borderId="1" xfId="0" applyNumberFormat="1" applyFont="1" applyFill="1" applyBorder="1" applyAlignment="1">
      <alignment horizontal="center" wrapText="1"/>
    </xf>
    <xf numFmtId="4" fontId="9" fillId="2" borderId="4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8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AO25"/>
  <sheetViews>
    <sheetView tabSelected="1" topLeftCell="G1" workbookViewId="0">
      <selection activeCell="H27" sqref="H27"/>
    </sheetView>
  </sheetViews>
  <sheetFormatPr defaultColWidth="12.625" defaultRowHeight="15" customHeight="1"/>
  <cols>
    <col min="1" max="1" width="8.375" style="5" customWidth="1"/>
    <col min="2" max="2" width="21.375" style="5" customWidth="1"/>
    <col min="3" max="3" width="43" style="5" customWidth="1"/>
    <col min="4" max="4" width="19.625" style="5" customWidth="1"/>
    <col min="5" max="5" width="14.75" style="5" customWidth="1"/>
    <col min="6" max="6" width="16" style="5" bestFit="1" customWidth="1"/>
    <col min="7" max="7" width="11.625" style="5" customWidth="1"/>
    <col min="8" max="8" width="16" style="5" bestFit="1" customWidth="1"/>
    <col min="9" max="10" width="15.5" style="5" customWidth="1"/>
    <col min="11" max="11" width="11.375" style="5" customWidth="1"/>
    <col min="12" max="12" width="10" style="5" customWidth="1"/>
    <col min="13" max="13" width="7.125" style="5" customWidth="1"/>
    <col min="14" max="14" width="12.25" style="5" customWidth="1"/>
    <col min="15" max="15" width="12.125" style="5" hidden="1" customWidth="1"/>
    <col min="16" max="16" width="9.125" style="5" hidden="1" customWidth="1"/>
    <col min="17" max="17" width="11.25" style="5" hidden="1" customWidth="1"/>
    <col min="18" max="18" width="9.5" style="5" hidden="1" customWidth="1"/>
    <col min="19" max="19" width="10.875" style="5" hidden="1" customWidth="1"/>
    <col min="20" max="20" width="10.125" style="5" hidden="1" customWidth="1"/>
    <col min="21" max="21" width="16" style="5" bestFit="1" customWidth="1"/>
    <col min="22" max="22" width="15.875" style="5" bestFit="1" customWidth="1"/>
    <col min="23" max="23" width="10" style="5" customWidth="1"/>
    <col min="24" max="24" width="10.625" style="5" customWidth="1"/>
    <col min="25" max="26" width="9.75" style="5" customWidth="1"/>
    <col min="27" max="27" width="11.375" style="5" customWidth="1"/>
    <col min="28" max="28" width="16" style="5" bestFit="1" customWidth="1"/>
    <col min="29" max="29" width="16" style="5" customWidth="1"/>
    <col min="30" max="30" width="11.5" style="5" customWidth="1"/>
    <col min="31" max="41" width="6.625" style="5" customWidth="1"/>
    <col min="42" max="16384" width="12.625" style="5"/>
  </cols>
  <sheetData>
    <row r="1" spans="1:41" ht="45.7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25.5" customHeight="1">
      <c r="A2" s="6" t="s">
        <v>1</v>
      </c>
      <c r="B2" s="7"/>
      <c r="C2" s="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39.75" customHeight="1">
      <c r="A3" s="54" t="s">
        <v>2</v>
      </c>
      <c r="B3" s="56" t="s">
        <v>3</v>
      </c>
      <c r="C3" s="49" t="s">
        <v>4</v>
      </c>
      <c r="D3" s="57" t="s">
        <v>5</v>
      </c>
      <c r="E3" s="58"/>
      <c r="F3" s="58"/>
      <c r="G3" s="58"/>
      <c r="H3" s="58"/>
      <c r="I3" s="58"/>
      <c r="J3" s="59"/>
      <c r="K3" s="60" t="s">
        <v>6</v>
      </c>
      <c r="L3" s="58"/>
      <c r="M3" s="59"/>
      <c r="N3" s="61" t="s">
        <v>7</v>
      </c>
      <c r="O3" s="47" t="s">
        <v>8</v>
      </c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8" t="s">
        <v>9</v>
      </c>
      <c r="AD3" s="40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29.25" customHeight="1">
      <c r="A4" s="55"/>
      <c r="B4" s="55"/>
      <c r="C4" s="55"/>
      <c r="D4" s="49" t="s">
        <v>10</v>
      </c>
      <c r="E4" s="50" t="s">
        <v>11</v>
      </c>
      <c r="F4" s="51" t="s">
        <v>12</v>
      </c>
      <c r="G4" s="52" t="s">
        <v>13</v>
      </c>
      <c r="H4" s="52" t="s">
        <v>14</v>
      </c>
      <c r="I4" s="52" t="s">
        <v>15</v>
      </c>
      <c r="J4" s="52" t="s">
        <v>16</v>
      </c>
      <c r="K4" s="53" t="s">
        <v>17</v>
      </c>
      <c r="L4" s="53" t="s">
        <v>18</v>
      </c>
      <c r="M4" s="53" t="s">
        <v>19</v>
      </c>
      <c r="N4" s="55"/>
      <c r="O4" s="41" t="s">
        <v>20</v>
      </c>
      <c r="P4" s="42"/>
      <c r="Q4" s="43"/>
      <c r="R4" s="44" t="s">
        <v>21</v>
      </c>
      <c r="S4" s="42"/>
      <c r="T4" s="43"/>
      <c r="U4" s="44" t="s">
        <v>22</v>
      </c>
      <c r="V4" s="42"/>
      <c r="W4" s="43"/>
      <c r="X4" s="44" t="s">
        <v>23</v>
      </c>
      <c r="Y4" s="42"/>
      <c r="Z4" s="43"/>
      <c r="AA4" s="45" t="s">
        <v>24</v>
      </c>
      <c r="AB4" s="46" t="s">
        <v>25</v>
      </c>
      <c r="AC4" s="35" t="s">
        <v>26</v>
      </c>
      <c r="AD4" s="37" t="s">
        <v>27</v>
      </c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29.25" customHeight="1">
      <c r="A5" s="36"/>
      <c r="B5" s="36"/>
      <c r="C5" s="36"/>
      <c r="D5" s="36"/>
      <c r="E5" s="36"/>
      <c r="F5" s="43"/>
      <c r="G5" s="43"/>
      <c r="H5" s="43"/>
      <c r="I5" s="43"/>
      <c r="J5" s="43"/>
      <c r="K5" s="36"/>
      <c r="L5" s="36"/>
      <c r="M5" s="36"/>
      <c r="N5" s="36"/>
      <c r="O5" s="10" t="s">
        <v>28</v>
      </c>
      <c r="P5" s="11">
        <v>24412</v>
      </c>
      <c r="Q5" s="11">
        <v>24442</v>
      </c>
      <c r="R5" s="11">
        <v>24473</v>
      </c>
      <c r="S5" s="11">
        <v>24504</v>
      </c>
      <c r="T5" s="11">
        <v>24532</v>
      </c>
      <c r="U5" s="11">
        <v>24563</v>
      </c>
      <c r="V5" s="11">
        <v>24593</v>
      </c>
      <c r="W5" s="11">
        <v>24624</v>
      </c>
      <c r="X5" s="11">
        <v>24654</v>
      </c>
      <c r="Y5" s="11">
        <v>24685</v>
      </c>
      <c r="Z5" s="11">
        <v>24716</v>
      </c>
      <c r="AA5" s="43"/>
      <c r="AB5" s="42"/>
      <c r="AC5" s="36"/>
      <c r="AD5" s="36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ht="24" customHeight="1">
      <c r="A6" s="38" t="s">
        <v>29</v>
      </c>
      <c r="B6" s="39"/>
      <c r="C6" s="40"/>
      <c r="D6" s="12">
        <f t="shared" ref="D6:F6" si="0">SUM(D7:D23)</f>
        <v>9395975</v>
      </c>
      <c r="E6" s="12">
        <f t="shared" si="0"/>
        <v>0</v>
      </c>
      <c r="F6" s="12">
        <f t="shared" si="0"/>
        <v>6893045.4000000004</v>
      </c>
      <c r="G6" s="12">
        <f t="shared" ref="G6:G17" si="1">F6*100/D6</f>
        <v>73.361683061097963</v>
      </c>
      <c r="H6" s="12">
        <f t="shared" ref="H6:H17" si="2">F6+E6</f>
        <v>6893045.4000000004</v>
      </c>
      <c r="I6" s="12">
        <f t="shared" ref="I6:I17" si="3">H6*100/D6</f>
        <v>73.361683061097963</v>
      </c>
      <c r="J6" s="12">
        <f t="shared" ref="J6:J17" si="4">D6-H6</f>
        <v>2502929.5999999996</v>
      </c>
      <c r="K6" s="12">
        <f t="shared" ref="K6:AB6" si="5">SUM(K7:K23)</f>
        <v>0</v>
      </c>
      <c r="L6" s="12">
        <f t="shared" si="5"/>
        <v>0</v>
      </c>
      <c r="M6" s="12">
        <f t="shared" si="5"/>
        <v>0</v>
      </c>
      <c r="N6" s="12">
        <f t="shared" si="5"/>
        <v>0</v>
      </c>
      <c r="O6" s="12">
        <f t="shared" si="5"/>
        <v>0</v>
      </c>
      <c r="P6" s="12">
        <f t="shared" si="5"/>
        <v>0</v>
      </c>
      <c r="Q6" s="12">
        <f t="shared" si="5"/>
        <v>0</v>
      </c>
      <c r="R6" s="12">
        <f t="shared" si="5"/>
        <v>0</v>
      </c>
      <c r="S6" s="12">
        <f t="shared" si="5"/>
        <v>0</v>
      </c>
      <c r="T6" s="12">
        <f t="shared" si="5"/>
        <v>0</v>
      </c>
      <c r="U6" s="12">
        <f t="shared" si="5"/>
        <v>1209680</v>
      </c>
      <c r="V6" s="12">
        <f t="shared" si="5"/>
        <v>1106000</v>
      </c>
      <c r="W6" s="12">
        <f t="shared" si="5"/>
        <v>0</v>
      </c>
      <c r="X6" s="12">
        <f t="shared" si="5"/>
        <v>0</v>
      </c>
      <c r="Y6" s="12">
        <f t="shared" si="5"/>
        <v>0</v>
      </c>
      <c r="Z6" s="12">
        <f t="shared" si="5"/>
        <v>0</v>
      </c>
      <c r="AA6" s="12">
        <f t="shared" si="5"/>
        <v>0</v>
      </c>
      <c r="AB6" s="12">
        <f t="shared" si="5"/>
        <v>2315680</v>
      </c>
      <c r="AC6" s="12"/>
      <c r="AD6" s="12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</row>
    <row r="7" spans="1:41" ht="21">
      <c r="A7" s="14">
        <v>1</v>
      </c>
      <c r="B7" s="15" t="s">
        <v>30</v>
      </c>
      <c r="C7" s="16" t="s">
        <v>31</v>
      </c>
      <c r="D7" s="17">
        <v>3171760</v>
      </c>
      <c r="E7" s="17"/>
      <c r="F7" s="17">
        <v>2583520</v>
      </c>
      <c r="G7" s="17">
        <f t="shared" si="1"/>
        <v>81.453830050192948</v>
      </c>
      <c r="H7" s="17">
        <f t="shared" si="2"/>
        <v>2583520</v>
      </c>
      <c r="I7" s="17">
        <f t="shared" si="3"/>
        <v>81.453830050192948</v>
      </c>
      <c r="J7" s="17">
        <f t="shared" si="4"/>
        <v>588240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>
        <v>300000</v>
      </c>
      <c r="V7" s="18">
        <v>200000</v>
      </c>
      <c r="W7" s="18"/>
      <c r="X7" s="18"/>
      <c r="Y7" s="18"/>
      <c r="Z7" s="18"/>
      <c r="AA7" s="18"/>
      <c r="AB7" s="18">
        <f t="shared" ref="AB7:AB17" si="6">SUM(O7:AA7)</f>
        <v>500000</v>
      </c>
      <c r="AC7" s="18"/>
      <c r="AD7" s="19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21">
      <c r="A8" s="21">
        <v>2</v>
      </c>
      <c r="B8" s="19" t="s">
        <v>32</v>
      </c>
      <c r="C8" s="22" t="s">
        <v>33</v>
      </c>
      <c r="D8" s="18">
        <v>315365</v>
      </c>
      <c r="E8" s="18"/>
      <c r="F8" s="18">
        <v>208165</v>
      </c>
      <c r="G8" s="17">
        <f t="shared" si="1"/>
        <v>66.007641938705945</v>
      </c>
      <c r="H8" s="17">
        <f t="shared" si="2"/>
        <v>208165</v>
      </c>
      <c r="I8" s="17">
        <f t="shared" si="3"/>
        <v>66.007641938705945</v>
      </c>
      <c r="J8" s="17">
        <f t="shared" si="4"/>
        <v>107200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>
        <v>50000</v>
      </c>
      <c r="V8" s="18">
        <v>50000</v>
      </c>
      <c r="W8" s="18"/>
      <c r="X8" s="18"/>
      <c r="Y8" s="18"/>
      <c r="Z8" s="18"/>
      <c r="AA8" s="18"/>
      <c r="AB8" s="18">
        <f t="shared" si="6"/>
        <v>100000</v>
      </c>
      <c r="AC8" s="18"/>
      <c r="AD8" s="18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21">
      <c r="A9" s="14">
        <v>3</v>
      </c>
      <c r="B9" s="19" t="s">
        <v>34</v>
      </c>
      <c r="C9" s="22" t="s">
        <v>33</v>
      </c>
      <c r="D9" s="18">
        <v>636560</v>
      </c>
      <c r="E9" s="18"/>
      <c r="F9" s="18">
        <v>443389</v>
      </c>
      <c r="G9" s="17">
        <f t="shared" si="1"/>
        <v>69.653921075782335</v>
      </c>
      <c r="H9" s="17">
        <f t="shared" si="2"/>
        <v>443389</v>
      </c>
      <c r="I9" s="17">
        <f t="shared" si="3"/>
        <v>69.653921075782335</v>
      </c>
      <c r="J9" s="17">
        <f t="shared" si="4"/>
        <v>193171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>
        <v>100000</v>
      </c>
      <c r="V9" s="18">
        <v>93000</v>
      </c>
      <c r="W9" s="18"/>
      <c r="X9" s="18"/>
      <c r="Y9" s="18"/>
      <c r="Z9" s="18"/>
      <c r="AA9" s="18"/>
      <c r="AB9" s="18">
        <f t="shared" si="6"/>
        <v>193000</v>
      </c>
      <c r="AC9" s="18"/>
      <c r="AD9" s="18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1">
      <c r="A10" s="21">
        <v>4</v>
      </c>
      <c r="B10" s="19" t="s">
        <v>35</v>
      </c>
      <c r="C10" s="23" t="s">
        <v>33</v>
      </c>
      <c r="D10" s="24">
        <v>5400</v>
      </c>
      <c r="E10" s="25"/>
      <c r="F10" s="24">
        <v>3720</v>
      </c>
      <c r="G10" s="17">
        <f t="shared" si="1"/>
        <v>68.888888888888886</v>
      </c>
      <c r="H10" s="17">
        <f t="shared" si="2"/>
        <v>3720</v>
      </c>
      <c r="I10" s="17">
        <f t="shared" si="3"/>
        <v>68.888888888888886</v>
      </c>
      <c r="J10" s="17">
        <f t="shared" si="4"/>
        <v>1680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>
        <v>1680</v>
      </c>
      <c r="V10" s="25"/>
      <c r="W10" s="25"/>
      <c r="X10" s="25"/>
      <c r="Y10" s="25"/>
      <c r="Z10" s="25"/>
      <c r="AA10" s="25"/>
      <c r="AB10" s="18">
        <f t="shared" si="6"/>
        <v>1680</v>
      </c>
      <c r="AC10" s="25"/>
      <c r="AD10" s="25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</row>
    <row r="11" spans="1:41" ht="21">
      <c r="A11" s="14">
        <v>5</v>
      </c>
      <c r="B11" s="19" t="s">
        <v>36</v>
      </c>
      <c r="C11" s="22" t="s">
        <v>33</v>
      </c>
      <c r="D11" s="24">
        <v>463380</v>
      </c>
      <c r="E11" s="25"/>
      <c r="F11" s="24">
        <v>335340</v>
      </c>
      <c r="G11" s="17">
        <f t="shared" si="1"/>
        <v>72.36825067978765</v>
      </c>
      <c r="H11" s="17">
        <f t="shared" si="2"/>
        <v>335340</v>
      </c>
      <c r="I11" s="17">
        <f t="shared" si="3"/>
        <v>72.36825067978765</v>
      </c>
      <c r="J11" s="17">
        <f t="shared" si="4"/>
        <v>128040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>
        <v>60000</v>
      </c>
      <c r="V11" s="25">
        <v>60000</v>
      </c>
      <c r="W11" s="25"/>
      <c r="X11" s="25"/>
      <c r="Y11" s="25"/>
      <c r="Z11" s="25"/>
      <c r="AA11" s="25"/>
      <c r="AB11" s="18">
        <f t="shared" si="6"/>
        <v>120000</v>
      </c>
      <c r="AC11" s="25"/>
      <c r="AD11" s="25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</row>
    <row r="12" spans="1:41" ht="42">
      <c r="A12" s="21">
        <v>6</v>
      </c>
      <c r="B12" s="19" t="s">
        <v>37</v>
      </c>
      <c r="C12" s="22" t="s">
        <v>38</v>
      </c>
      <c r="D12" s="24">
        <v>41970</v>
      </c>
      <c r="E12" s="25"/>
      <c r="F12" s="24">
        <v>41970</v>
      </c>
      <c r="G12" s="17">
        <f t="shared" si="1"/>
        <v>100</v>
      </c>
      <c r="H12" s="17">
        <f t="shared" si="2"/>
        <v>41970</v>
      </c>
      <c r="I12" s="17">
        <f t="shared" si="3"/>
        <v>100</v>
      </c>
      <c r="J12" s="17">
        <f t="shared" si="4"/>
        <v>0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18">
        <f t="shared" si="6"/>
        <v>0</v>
      </c>
      <c r="AC12" s="25"/>
      <c r="AD12" s="25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</row>
    <row r="13" spans="1:41" ht="21">
      <c r="A13" s="14">
        <v>7</v>
      </c>
      <c r="B13" s="19" t="s">
        <v>39</v>
      </c>
      <c r="C13" s="22" t="s">
        <v>33</v>
      </c>
      <c r="D13" s="24">
        <v>13600</v>
      </c>
      <c r="E13" s="24"/>
      <c r="F13" s="24">
        <v>7960</v>
      </c>
      <c r="G13" s="17">
        <f t="shared" si="1"/>
        <v>58.529411764705884</v>
      </c>
      <c r="H13" s="17">
        <f t="shared" si="2"/>
        <v>7960</v>
      </c>
      <c r="I13" s="17">
        <f t="shared" si="3"/>
        <v>58.529411764705884</v>
      </c>
      <c r="J13" s="17">
        <f t="shared" si="4"/>
        <v>5640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>
        <v>2000</v>
      </c>
      <c r="V13" s="25">
        <v>3000</v>
      </c>
      <c r="W13" s="25"/>
      <c r="X13" s="25"/>
      <c r="Y13" s="25"/>
      <c r="Z13" s="25"/>
      <c r="AA13" s="25"/>
      <c r="AB13" s="18">
        <f t="shared" si="6"/>
        <v>5000</v>
      </c>
      <c r="AC13" s="25"/>
      <c r="AD13" s="25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1:41" ht="21">
      <c r="A14" s="21">
        <v>8</v>
      </c>
      <c r="B14" s="19" t="s">
        <v>40</v>
      </c>
      <c r="C14" s="22" t="s">
        <v>33</v>
      </c>
      <c r="D14" s="24">
        <v>632080</v>
      </c>
      <c r="E14" s="24"/>
      <c r="F14" s="24">
        <v>435254.4</v>
      </c>
      <c r="G14" s="17">
        <f t="shared" si="1"/>
        <v>68.860650550563221</v>
      </c>
      <c r="H14" s="17">
        <f t="shared" si="2"/>
        <v>435254.4</v>
      </c>
      <c r="I14" s="17">
        <f t="shared" si="3"/>
        <v>68.860650550563221</v>
      </c>
      <c r="J14" s="17">
        <f t="shared" si="4"/>
        <v>196825.59999999998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>
        <v>96000</v>
      </c>
      <c r="V14" s="25">
        <v>100000</v>
      </c>
      <c r="W14" s="25"/>
      <c r="X14" s="25"/>
      <c r="Y14" s="25"/>
      <c r="Z14" s="25"/>
      <c r="AA14" s="25"/>
      <c r="AB14" s="18">
        <f t="shared" si="6"/>
        <v>196000</v>
      </c>
      <c r="AC14" s="25"/>
      <c r="AD14" s="25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1:41" ht="21">
      <c r="A15" s="14">
        <v>9</v>
      </c>
      <c r="B15" s="19" t="s">
        <v>41</v>
      </c>
      <c r="C15" s="22" t="s">
        <v>33</v>
      </c>
      <c r="D15" s="24">
        <v>3960500</v>
      </c>
      <c r="E15" s="25"/>
      <c r="F15" s="24">
        <v>2678367</v>
      </c>
      <c r="G15" s="17">
        <f t="shared" si="1"/>
        <v>67.626991541472037</v>
      </c>
      <c r="H15" s="17">
        <f t="shared" si="2"/>
        <v>2678367</v>
      </c>
      <c r="I15" s="17">
        <f t="shared" si="3"/>
        <v>67.626991541472037</v>
      </c>
      <c r="J15" s="17">
        <f t="shared" si="4"/>
        <v>1282133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>
        <v>600000</v>
      </c>
      <c r="V15" s="25">
        <v>600000</v>
      </c>
      <c r="W15" s="25"/>
      <c r="X15" s="25"/>
      <c r="Y15" s="25"/>
      <c r="Z15" s="25"/>
      <c r="AA15" s="25"/>
      <c r="AB15" s="18">
        <f t="shared" si="6"/>
        <v>1200000</v>
      </c>
      <c r="AC15" s="25"/>
      <c r="AD15" s="25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</row>
    <row r="16" spans="1:41" ht="21">
      <c r="A16" s="21">
        <v>10</v>
      </c>
      <c r="B16" s="19" t="s">
        <v>42</v>
      </c>
      <c r="C16" s="22" t="s">
        <v>43</v>
      </c>
      <c r="D16" s="24">
        <v>17902</v>
      </c>
      <c r="E16" s="25"/>
      <c r="F16" s="24">
        <v>17902</v>
      </c>
      <c r="G16" s="17">
        <f t="shared" si="1"/>
        <v>100</v>
      </c>
      <c r="H16" s="17">
        <f t="shared" si="2"/>
        <v>17902</v>
      </c>
      <c r="I16" s="17">
        <f t="shared" si="3"/>
        <v>100</v>
      </c>
      <c r="J16" s="17">
        <f t="shared" si="4"/>
        <v>0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18">
        <f t="shared" si="6"/>
        <v>0</v>
      </c>
      <c r="AC16" s="25"/>
      <c r="AD16" s="25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</row>
    <row r="17" spans="1:41" ht="21">
      <c r="A17" s="14">
        <v>11</v>
      </c>
      <c r="B17" s="19" t="s">
        <v>44</v>
      </c>
      <c r="C17" s="22" t="s">
        <v>45</v>
      </c>
      <c r="D17" s="24">
        <v>12890</v>
      </c>
      <c r="E17" s="25"/>
      <c r="F17" s="24">
        <v>12890</v>
      </c>
      <c r="G17" s="17">
        <f t="shared" si="1"/>
        <v>100</v>
      </c>
      <c r="H17" s="17">
        <f t="shared" si="2"/>
        <v>12890</v>
      </c>
      <c r="I17" s="17">
        <f t="shared" si="3"/>
        <v>100</v>
      </c>
      <c r="J17" s="17">
        <f t="shared" si="4"/>
        <v>0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18">
        <f t="shared" si="6"/>
        <v>0</v>
      </c>
      <c r="AC17" s="25"/>
      <c r="AD17" s="25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</row>
    <row r="18" spans="1:41" ht="21">
      <c r="A18" s="21">
        <v>12</v>
      </c>
      <c r="B18" s="19" t="s">
        <v>46</v>
      </c>
      <c r="C18" s="22" t="s">
        <v>47</v>
      </c>
      <c r="D18" s="24">
        <v>96138</v>
      </c>
      <c r="E18" s="25"/>
      <c r="F18" s="24">
        <v>96138</v>
      </c>
      <c r="G18" s="17"/>
      <c r="H18" s="17"/>
      <c r="I18" s="17"/>
      <c r="J18" s="17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18"/>
      <c r="AC18" s="25"/>
      <c r="AD18" s="25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</row>
    <row r="19" spans="1:41" ht="42">
      <c r="A19" s="14">
        <v>13</v>
      </c>
      <c r="B19" s="19" t="s">
        <v>48</v>
      </c>
      <c r="C19" s="22" t="s">
        <v>49</v>
      </c>
      <c r="D19" s="24">
        <v>18430</v>
      </c>
      <c r="E19" s="25"/>
      <c r="F19" s="24">
        <v>18430</v>
      </c>
      <c r="G19" s="17">
        <f t="shared" ref="G19:G20" si="7">F19*100/D19</f>
        <v>100</v>
      </c>
      <c r="H19" s="17">
        <f t="shared" ref="H19:H20" si="8">F19+E19</f>
        <v>18430</v>
      </c>
      <c r="I19" s="17">
        <f t="shared" ref="I19:I20" si="9">H19*100/D19</f>
        <v>100</v>
      </c>
      <c r="J19" s="17">
        <f t="shared" ref="J19:J23" si="10">D19-H19</f>
        <v>0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8">
        <f t="shared" ref="AB19:AB23" si="11">SUM(O19:AA19)</f>
        <v>0</v>
      </c>
      <c r="AC19" s="25"/>
      <c r="AD19" s="25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</row>
    <row r="20" spans="1:41" ht="21">
      <c r="A20" s="21">
        <v>14</v>
      </c>
      <c r="B20" s="19" t="s">
        <v>50</v>
      </c>
      <c r="C20" s="22" t="s">
        <v>51</v>
      </c>
      <c r="D20" s="24">
        <v>10000</v>
      </c>
      <c r="E20" s="25"/>
      <c r="F20" s="24">
        <v>10000</v>
      </c>
      <c r="G20" s="17">
        <f t="shared" si="7"/>
        <v>100</v>
      </c>
      <c r="H20" s="17">
        <f t="shared" si="8"/>
        <v>10000</v>
      </c>
      <c r="I20" s="17">
        <f t="shared" si="9"/>
        <v>100</v>
      </c>
      <c r="J20" s="17">
        <f t="shared" si="10"/>
        <v>0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18">
        <f t="shared" si="11"/>
        <v>0</v>
      </c>
      <c r="AC20" s="25"/>
      <c r="AD20" s="25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</row>
    <row r="21" spans="1:41" ht="24" customHeight="1">
      <c r="A21" s="27"/>
      <c r="B21" s="28"/>
      <c r="C21" s="29"/>
      <c r="D21" s="30"/>
      <c r="E21" s="30"/>
      <c r="F21" s="30"/>
      <c r="G21" s="17"/>
      <c r="H21" s="17"/>
      <c r="I21" s="17"/>
      <c r="J21" s="17">
        <f t="shared" si="10"/>
        <v>0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18">
        <f t="shared" si="11"/>
        <v>0</v>
      </c>
      <c r="AC21" s="30"/>
      <c r="AD21" s="30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24" customHeight="1">
      <c r="A22" s="27"/>
      <c r="B22" s="28"/>
      <c r="C22" s="29"/>
      <c r="D22" s="30"/>
      <c r="E22" s="30"/>
      <c r="F22" s="30"/>
      <c r="G22" s="17"/>
      <c r="H22" s="17"/>
      <c r="I22" s="17"/>
      <c r="J22" s="17">
        <f t="shared" si="10"/>
        <v>0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18">
        <f t="shared" si="11"/>
        <v>0</v>
      </c>
      <c r="AC22" s="30"/>
      <c r="AD22" s="30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24" customHeight="1">
      <c r="A23" s="27"/>
      <c r="B23" s="28"/>
      <c r="C23" s="29"/>
      <c r="D23" s="30"/>
      <c r="E23" s="30"/>
      <c r="F23" s="30"/>
      <c r="G23" s="17"/>
      <c r="H23" s="17"/>
      <c r="I23" s="17"/>
      <c r="J23" s="17">
        <f t="shared" si="10"/>
        <v>0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18">
        <f t="shared" si="11"/>
        <v>0</v>
      </c>
      <c r="AC23" s="30"/>
      <c r="AD23" s="30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24" customHeight="1">
      <c r="A24" s="32"/>
      <c r="B24" s="33"/>
      <c r="C24" s="3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24" customHeight="1">
      <c r="A25" s="32"/>
      <c r="B25" s="33"/>
      <c r="C25" s="34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</sheetData>
  <mergeCells count="27">
    <mergeCell ref="O3:AB3"/>
    <mergeCell ref="AC3:AD3"/>
    <mergeCell ref="D4:D5"/>
    <mergeCell ref="E4:E5"/>
    <mergeCell ref="F4:F5"/>
    <mergeCell ref="G4:G5"/>
    <mergeCell ref="H4:H5"/>
    <mergeCell ref="I4:I5"/>
    <mergeCell ref="J4:J5"/>
    <mergeCell ref="K4:K5"/>
    <mergeCell ref="D3:J3"/>
    <mergeCell ref="K3:M3"/>
    <mergeCell ref="N3:N5"/>
    <mergeCell ref="L4:L5"/>
    <mergeCell ref="M4:M5"/>
    <mergeCell ref="AC4:AC5"/>
    <mergeCell ref="AD4:AD5"/>
    <mergeCell ref="A6:C6"/>
    <mergeCell ref="O4:Q4"/>
    <mergeCell ref="R4:T4"/>
    <mergeCell ref="U4:W4"/>
    <mergeCell ref="X4:Z4"/>
    <mergeCell ref="AA4:AA5"/>
    <mergeCell ref="AB4:AB5"/>
    <mergeCell ref="A3:A5"/>
    <mergeCell ref="B3:B5"/>
    <mergeCell ref="C3:C5"/>
  </mergeCells>
  <pageMargins left="0.14566483266601871" right="0" top="0.30457192284713003" bottom="0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33. ปศุสัตว์ เขต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สำนักงานปศุสัตว์เขต</dc:creator>
  <cp:lastModifiedBy>User</cp:lastModifiedBy>
  <dcterms:created xsi:type="dcterms:W3CDTF">2024-04-09T06:53:36Z</dcterms:created>
  <dcterms:modified xsi:type="dcterms:W3CDTF">2025-10-08T04:49:45Z</dcterms:modified>
</cp:coreProperties>
</file>