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7805" windowHeight="4770" tabRatio="910"/>
  </bookViews>
  <sheets>
    <sheet name="SERUM x-rayเป็ดไล่ทุ่ง3-63" sheetId="1" r:id="rId1"/>
    <sheet name="SERUM x-rayเป็ดไล่ทุ่ง3-63 (2)" sheetId="3" r:id="rId2"/>
    <sheet name="ซาก x-rayเป็ดไล่ทุ่ง3-63" sheetId="8" r:id="rId3"/>
    <sheet name="ซาก x-rayเป็ดไล่ทุ่ง3-63 (2)" sheetId="10" r:id="rId4"/>
    <sheet name="สรุป3-63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7" l="1"/>
  <c r="D76" i="7"/>
  <c r="E76" i="7"/>
  <c r="B76" i="7"/>
  <c r="F53" i="10"/>
  <c r="G53" i="10"/>
  <c r="G54" i="10" s="1"/>
  <c r="H53" i="10"/>
  <c r="I53" i="10"/>
  <c r="I55" i="10" s="1"/>
  <c r="E53" i="10"/>
  <c r="F47" i="10"/>
  <c r="F49" i="10" s="1"/>
  <c r="G47" i="10"/>
  <c r="H47" i="10"/>
  <c r="H48" i="10" s="1"/>
  <c r="I47" i="10"/>
  <c r="I48" i="10" s="1"/>
  <c r="J47" i="10"/>
  <c r="K47" i="10"/>
  <c r="L47" i="10"/>
  <c r="M47" i="10"/>
  <c r="M48" i="10" s="1"/>
  <c r="E47" i="10"/>
  <c r="E48" i="10" s="1"/>
  <c r="F41" i="10"/>
  <c r="G41" i="10"/>
  <c r="H41" i="10"/>
  <c r="I41" i="10"/>
  <c r="I42" i="10" s="1"/>
  <c r="J41" i="10"/>
  <c r="K41" i="10"/>
  <c r="K43" i="10" s="1"/>
  <c r="L41" i="10"/>
  <c r="E41" i="10"/>
  <c r="E42" i="10" s="1"/>
  <c r="F35" i="10"/>
  <c r="G35" i="10"/>
  <c r="H35" i="10"/>
  <c r="I35" i="10"/>
  <c r="I36" i="10" s="1"/>
  <c r="J35" i="10"/>
  <c r="K35" i="10"/>
  <c r="K37" i="10" s="1"/>
  <c r="L35" i="10"/>
  <c r="M35" i="10"/>
  <c r="M36" i="10" s="1"/>
  <c r="E35" i="10"/>
  <c r="F29" i="10"/>
  <c r="G29" i="10"/>
  <c r="H29" i="10"/>
  <c r="I29" i="10"/>
  <c r="I31" i="10" s="1"/>
  <c r="J29" i="10"/>
  <c r="J30" i="10" s="1"/>
  <c r="K29" i="10"/>
  <c r="L29" i="10"/>
  <c r="L31" i="10" s="1"/>
  <c r="E29" i="10"/>
  <c r="F23" i="10"/>
  <c r="G23" i="10"/>
  <c r="H23" i="10"/>
  <c r="I23" i="10"/>
  <c r="I24" i="10" s="1"/>
  <c r="J23" i="10"/>
  <c r="J25" i="10" s="1"/>
  <c r="K23" i="10"/>
  <c r="L23" i="10"/>
  <c r="L25" i="10" s="1"/>
  <c r="M23" i="10"/>
  <c r="M24" i="10" s="1"/>
  <c r="N23" i="10"/>
  <c r="O23" i="10"/>
  <c r="P23" i="10"/>
  <c r="E23" i="10"/>
  <c r="E24" i="10" s="1"/>
  <c r="F17" i="10"/>
  <c r="D17" i="10" s="1"/>
  <c r="G17" i="10"/>
  <c r="H17" i="10"/>
  <c r="I17" i="10"/>
  <c r="I19" i="10" s="1"/>
  <c r="J17" i="10"/>
  <c r="J19" i="10" s="1"/>
  <c r="K17" i="10"/>
  <c r="L17" i="10"/>
  <c r="L18" i="10" s="1"/>
  <c r="E17" i="10"/>
  <c r="F11" i="10"/>
  <c r="F13" i="10" s="1"/>
  <c r="G11" i="10"/>
  <c r="H11" i="10"/>
  <c r="H12" i="10" s="1"/>
  <c r="I11" i="10"/>
  <c r="I12" i="10" s="1"/>
  <c r="J11" i="10"/>
  <c r="K11" i="10"/>
  <c r="L11" i="10"/>
  <c r="M11" i="10"/>
  <c r="M12" i="10" s="1"/>
  <c r="E11" i="10"/>
  <c r="D11" i="10" s="1"/>
  <c r="F5" i="10"/>
  <c r="G5" i="10"/>
  <c r="G6" i="10" s="1"/>
  <c r="H5" i="10"/>
  <c r="I5" i="10"/>
  <c r="I7" i="10" s="1"/>
  <c r="J5" i="10"/>
  <c r="K5" i="10"/>
  <c r="K6" i="10" s="1"/>
  <c r="L5" i="10"/>
  <c r="M5" i="10"/>
  <c r="M7" i="10" s="1"/>
  <c r="E5" i="10"/>
  <c r="H55" i="10"/>
  <c r="F54" i="10"/>
  <c r="E55" i="10"/>
  <c r="L48" i="10"/>
  <c r="K49" i="10"/>
  <c r="J49" i="10"/>
  <c r="G49" i="10"/>
  <c r="L43" i="10"/>
  <c r="J43" i="10"/>
  <c r="H43" i="10"/>
  <c r="G43" i="10"/>
  <c r="F43" i="10"/>
  <c r="L37" i="10"/>
  <c r="J36" i="10"/>
  <c r="H37" i="10"/>
  <c r="G37" i="10"/>
  <c r="F36" i="10"/>
  <c r="D35" i="10"/>
  <c r="K31" i="10"/>
  <c r="H31" i="10"/>
  <c r="G31" i="10"/>
  <c r="F30" i="10"/>
  <c r="E31" i="10"/>
  <c r="P25" i="10"/>
  <c r="O25" i="10"/>
  <c r="N25" i="10"/>
  <c r="K25" i="10"/>
  <c r="H25" i="10"/>
  <c r="G25" i="10"/>
  <c r="F25" i="10"/>
  <c r="K19" i="10"/>
  <c r="H18" i="10"/>
  <c r="G19" i="10"/>
  <c r="F19" i="10"/>
  <c r="L12" i="10"/>
  <c r="K13" i="10"/>
  <c r="J13" i="10"/>
  <c r="G13" i="10"/>
  <c r="E12" i="10"/>
  <c r="J6" i="10"/>
  <c r="F6" i="10"/>
  <c r="L6" i="10"/>
  <c r="J7" i="10"/>
  <c r="H6" i="10"/>
  <c r="F7" i="10"/>
  <c r="E7" i="10"/>
  <c r="D47" i="10" l="1"/>
  <c r="D5" i="10"/>
  <c r="E6" i="10"/>
  <c r="I6" i="10"/>
  <c r="M6" i="10"/>
  <c r="F12" i="10"/>
  <c r="J12" i="10"/>
  <c r="H13" i="10"/>
  <c r="L13" i="10"/>
  <c r="E18" i="10"/>
  <c r="I18" i="10"/>
  <c r="H19" i="10"/>
  <c r="L19" i="10"/>
  <c r="F24" i="10"/>
  <c r="J24" i="10"/>
  <c r="N24" i="10"/>
  <c r="E25" i="10"/>
  <c r="I25" i="10"/>
  <c r="M25" i="10"/>
  <c r="D29" i="10"/>
  <c r="G30" i="10"/>
  <c r="K30" i="10"/>
  <c r="F31" i="10"/>
  <c r="J31" i="10"/>
  <c r="G36" i="10"/>
  <c r="K36" i="10"/>
  <c r="E37" i="10"/>
  <c r="I37" i="10"/>
  <c r="M37" i="10"/>
  <c r="F42" i="10"/>
  <c r="J42" i="10"/>
  <c r="E43" i="10"/>
  <c r="I43" i="10"/>
  <c r="F48" i="10"/>
  <c r="J48" i="10"/>
  <c r="H49" i="10"/>
  <c r="L49" i="10"/>
  <c r="H54" i="10"/>
  <c r="F55" i="10"/>
  <c r="G7" i="10"/>
  <c r="K7" i="10"/>
  <c r="G12" i="10"/>
  <c r="K12" i="10"/>
  <c r="E13" i="10"/>
  <c r="I13" i="10"/>
  <c r="M13" i="10"/>
  <c r="F18" i="10"/>
  <c r="J18" i="10"/>
  <c r="E19" i="10"/>
  <c r="D23" i="10"/>
  <c r="G24" i="10"/>
  <c r="K24" i="10"/>
  <c r="O24" i="10"/>
  <c r="H30" i="10"/>
  <c r="L30" i="10"/>
  <c r="H36" i="10"/>
  <c r="L36" i="10"/>
  <c r="F37" i="10"/>
  <c r="J37" i="10"/>
  <c r="D41" i="10"/>
  <c r="G42" i="10"/>
  <c r="K42" i="10"/>
  <c r="G48" i="10"/>
  <c r="K48" i="10"/>
  <c r="E49" i="10"/>
  <c r="I49" i="10"/>
  <c r="M49" i="10"/>
  <c r="E54" i="10"/>
  <c r="I54" i="10"/>
  <c r="G55" i="10"/>
  <c r="H7" i="10"/>
  <c r="L7" i="10"/>
  <c r="G18" i="10"/>
  <c r="K18" i="10"/>
  <c r="H24" i="10"/>
  <c r="L24" i="10"/>
  <c r="P24" i="10"/>
  <c r="E30" i="10"/>
  <c r="I30" i="10"/>
  <c r="E36" i="10"/>
  <c r="H42" i="10"/>
  <c r="L42" i="10"/>
  <c r="D53" i="10"/>
  <c r="D19" i="10" l="1"/>
  <c r="D55" i="10"/>
  <c r="D48" i="10"/>
  <c r="D42" i="10"/>
  <c r="C5" i="10"/>
  <c r="D36" i="10"/>
  <c r="D31" i="10"/>
  <c r="D30" i="10"/>
  <c r="D24" i="10"/>
  <c r="D12" i="10"/>
  <c r="D7" i="10"/>
  <c r="D18" i="10"/>
  <c r="D49" i="10"/>
  <c r="D25" i="10"/>
  <c r="D54" i="10"/>
  <c r="D13" i="10"/>
  <c r="D43" i="10"/>
  <c r="D37" i="10"/>
  <c r="D6" i="10"/>
  <c r="C6" i="10" l="1"/>
  <c r="C7" i="10"/>
  <c r="CH7" i="8"/>
  <c r="CI7" i="8"/>
  <c r="CJ7" i="8"/>
  <c r="CK7" i="8"/>
  <c r="CG7" i="8"/>
  <c r="CF7" i="8"/>
  <c r="BX7" i="8"/>
  <c r="BY7" i="8"/>
  <c r="BZ7" i="8"/>
  <c r="CA7" i="8"/>
  <c r="CB7" i="8"/>
  <c r="CC7" i="8"/>
  <c r="CD7" i="8"/>
  <c r="CE7" i="8"/>
  <c r="BW7" i="8"/>
  <c r="BO7" i="8"/>
  <c r="BP7" i="8"/>
  <c r="BQ7" i="8"/>
  <c r="BR7" i="8"/>
  <c r="BS7" i="8"/>
  <c r="BT7" i="8"/>
  <c r="BU7" i="8"/>
  <c r="BN7" i="8"/>
  <c r="BE7" i="8"/>
  <c r="BF7" i="8"/>
  <c r="BG7" i="8"/>
  <c r="BH7" i="8"/>
  <c r="BI7" i="8"/>
  <c r="BJ7" i="8"/>
  <c r="BK7" i="8"/>
  <c r="BL7" i="8"/>
  <c r="BD7" i="8"/>
  <c r="AV7" i="8"/>
  <c r="AW7" i="8"/>
  <c r="AX7" i="8"/>
  <c r="AY7" i="8"/>
  <c r="AZ7" i="8"/>
  <c r="BA7" i="8"/>
  <c r="BB7" i="8"/>
  <c r="AU7" i="8"/>
  <c r="AI7" i="8"/>
  <c r="AJ7" i="8"/>
  <c r="AK7" i="8"/>
  <c r="AL7" i="8"/>
  <c r="AM7" i="8"/>
  <c r="AN7" i="8"/>
  <c r="AO7" i="8"/>
  <c r="AP7" i="8"/>
  <c r="AQ7" i="8"/>
  <c r="AR7" i="8"/>
  <c r="AS7" i="8"/>
  <c r="AH7" i="8"/>
  <c r="Z7" i="8"/>
  <c r="AA7" i="8"/>
  <c r="AB7" i="8"/>
  <c r="AC7" i="8"/>
  <c r="AD7" i="8"/>
  <c r="AE7" i="8"/>
  <c r="AF7" i="8"/>
  <c r="Y7" i="8"/>
  <c r="P7" i="8"/>
  <c r="Q7" i="8"/>
  <c r="N7" i="8" s="1"/>
  <c r="R7" i="8"/>
  <c r="S7" i="8"/>
  <c r="T7" i="8"/>
  <c r="U7" i="8"/>
  <c r="V7" i="8"/>
  <c r="W7" i="8"/>
  <c r="O7" i="8"/>
  <c r="F7" i="8"/>
  <c r="G7" i="8"/>
  <c r="H7" i="8"/>
  <c r="I7" i="8"/>
  <c r="J7" i="8"/>
  <c r="K7" i="8"/>
  <c r="L7" i="8"/>
  <c r="M7" i="8"/>
  <c r="E7" i="8"/>
  <c r="CH6" i="8"/>
  <c r="CI6" i="8"/>
  <c r="CJ6" i="8"/>
  <c r="CK6" i="8"/>
  <c r="CG6" i="8"/>
  <c r="BX6" i="8"/>
  <c r="BY6" i="8"/>
  <c r="BZ6" i="8"/>
  <c r="CA6" i="8"/>
  <c r="CB6" i="8"/>
  <c r="CC6" i="8"/>
  <c r="CD6" i="8"/>
  <c r="CE6" i="8"/>
  <c r="BW6" i="8"/>
  <c r="BO6" i="8"/>
  <c r="BP6" i="8"/>
  <c r="BQ6" i="8"/>
  <c r="BR6" i="8"/>
  <c r="BS6" i="8"/>
  <c r="BT6" i="8"/>
  <c r="BU6" i="8"/>
  <c r="BN6" i="8"/>
  <c r="BE6" i="8"/>
  <c r="BF6" i="8"/>
  <c r="BG6" i="8"/>
  <c r="BH6" i="8"/>
  <c r="BI6" i="8"/>
  <c r="BJ6" i="8"/>
  <c r="BK6" i="8"/>
  <c r="BL6" i="8"/>
  <c r="BD6" i="8"/>
  <c r="AV6" i="8"/>
  <c r="AW6" i="8"/>
  <c r="AX6" i="8"/>
  <c r="AY6" i="8"/>
  <c r="AZ6" i="8"/>
  <c r="BA6" i="8"/>
  <c r="BB6" i="8"/>
  <c r="AU6" i="8"/>
  <c r="AT6" i="8" s="1"/>
  <c r="E35" i="7" s="1"/>
  <c r="E37" i="7" s="1"/>
  <c r="AI6" i="8"/>
  <c r="AJ6" i="8"/>
  <c r="AK6" i="8"/>
  <c r="AL6" i="8"/>
  <c r="AM6" i="8"/>
  <c r="AN6" i="8"/>
  <c r="AO6" i="8"/>
  <c r="AP6" i="8"/>
  <c r="AQ6" i="8"/>
  <c r="AR6" i="8"/>
  <c r="AS6" i="8"/>
  <c r="AH6" i="8"/>
  <c r="Z6" i="8"/>
  <c r="AA6" i="8"/>
  <c r="AB6" i="8"/>
  <c r="AC6" i="8"/>
  <c r="AD6" i="8"/>
  <c r="AE6" i="8"/>
  <c r="AF6" i="8"/>
  <c r="Y6" i="8"/>
  <c r="P6" i="8"/>
  <c r="Q6" i="8"/>
  <c r="R6" i="8"/>
  <c r="S6" i="8"/>
  <c r="T6" i="8"/>
  <c r="U6" i="8"/>
  <c r="V6" i="8"/>
  <c r="W6" i="8"/>
  <c r="O6" i="8"/>
  <c r="F6" i="8"/>
  <c r="G6" i="8"/>
  <c r="H6" i="8"/>
  <c r="I6" i="8"/>
  <c r="J6" i="8"/>
  <c r="K6" i="8"/>
  <c r="L6" i="8"/>
  <c r="M6" i="8"/>
  <c r="E6" i="8"/>
  <c r="CF5" i="8"/>
  <c r="D67" i="7" s="1"/>
  <c r="D69" i="7" s="1"/>
  <c r="BV5" i="8"/>
  <c r="D59" i="7" s="1"/>
  <c r="D61" i="7" s="1"/>
  <c r="BM5" i="8"/>
  <c r="D51" i="7" s="1"/>
  <c r="D53" i="7" s="1"/>
  <c r="BC5" i="8"/>
  <c r="D43" i="7" s="1"/>
  <c r="D45" i="7" s="1"/>
  <c r="AT5" i="8"/>
  <c r="D35" i="7" s="1"/>
  <c r="D37" i="7" s="1"/>
  <c r="AG5" i="8"/>
  <c r="D27" i="7" s="1"/>
  <c r="D29" i="7" s="1"/>
  <c r="X5" i="8"/>
  <c r="D19" i="7" s="1"/>
  <c r="D21" i="7" s="1"/>
  <c r="N5" i="8"/>
  <c r="D11" i="7" s="1"/>
  <c r="D13" i="7" s="1"/>
  <c r="D5" i="8"/>
  <c r="D3" i="7" s="1"/>
  <c r="D5" i="7" s="1"/>
  <c r="CF6" i="8" l="1"/>
  <c r="E67" i="7" s="1"/>
  <c r="E69" i="7" s="1"/>
  <c r="D7" i="8"/>
  <c r="N6" i="8"/>
  <c r="E11" i="7" s="1"/>
  <c r="E13" i="7" s="1"/>
  <c r="X6" i="8"/>
  <c r="E19" i="7" s="1"/>
  <c r="E21" i="7" s="1"/>
  <c r="AT7" i="8"/>
  <c r="BV6" i="8"/>
  <c r="E59" i="7" s="1"/>
  <c r="E61" i="7" s="1"/>
  <c r="X7" i="8"/>
  <c r="D6" i="8"/>
  <c r="E3" i="7" s="1"/>
  <c r="E5" i="7" s="1"/>
  <c r="BM7" i="8"/>
  <c r="BM6" i="8"/>
  <c r="E51" i="7" s="1"/>
  <c r="E53" i="7" s="1"/>
  <c r="BC7" i="8"/>
  <c r="BC6" i="8"/>
  <c r="E43" i="7" s="1"/>
  <c r="E45" i="7" s="1"/>
  <c r="AG7" i="8"/>
  <c r="C5" i="8"/>
  <c r="D75" i="7" s="1"/>
  <c r="D77" i="7" s="1"/>
  <c r="BV7" i="8"/>
  <c r="AG6" i="8"/>
  <c r="E27" i="7" s="1"/>
  <c r="E29" i="7" s="1"/>
  <c r="BX6" i="1"/>
  <c r="BY6" i="1"/>
  <c r="BZ6" i="1"/>
  <c r="CA6" i="1"/>
  <c r="CB6" i="1"/>
  <c r="CC6" i="1"/>
  <c r="CD6" i="1"/>
  <c r="CE6" i="1"/>
  <c r="BW6" i="1"/>
  <c r="CH6" i="1"/>
  <c r="CI6" i="1"/>
  <c r="CJ6" i="1"/>
  <c r="CK6" i="1"/>
  <c r="CG6" i="1"/>
  <c r="BO6" i="1"/>
  <c r="BP6" i="1"/>
  <c r="BQ6" i="1"/>
  <c r="BR6" i="1"/>
  <c r="BS6" i="1"/>
  <c r="BT6" i="1"/>
  <c r="BU6" i="1"/>
  <c r="BN6" i="1"/>
  <c r="AV6" i="1"/>
  <c r="AW6" i="1"/>
  <c r="AX6" i="1"/>
  <c r="AY6" i="1"/>
  <c r="AZ6" i="1"/>
  <c r="BA6" i="1"/>
  <c r="BB6" i="1"/>
  <c r="AU6" i="1"/>
  <c r="AI6" i="1"/>
  <c r="AJ6" i="1"/>
  <c r="AK6" i="1"/>
  <c r="AL6" i="1"/>
  <c r="AM6" i="1"/>
  <c r="AN6" i="1"/>
  <c r="AO6" i="1"/>
  <c r="AP6" i="1"/>
  <c r="AQ6" i="1"/>
  <c r="AR6" i="1"/>
  <c r="AS6" i="1"/>
  <c r="AH6" i="1"/>
  <c r="Z6" i="1"/>
  <c r="AA6" i="1"/>
  <c r="AB6" i="1"/>
  <c r="AC6" i="1"/>
  <c r="AD6" i="1"/>
  <c r="AE6" i="1"/>
  <c r="AF6" i="1"/>
  <c r="Y6" i="1"/>
  <c r="P6" i="1"/>
  <c r="Q6" i="1"/>
  <c r="R6" i="1"/>
  <c r="S6" i="1"/>
  <c r="T6" i="1"/>
  <c r="U6" i="1"/>
  <c r="V6" i="1"/>
  <c r="W6" i="1"/>
  <c r="O6" i="1"/>
  <c r="F6" i="1"/>
  <c r="G6" i="1"/>
  <c r="H6" i="1"/>
  <c r="I6" i="1"/>
  <c r="J6" i="1"/>
  <c r="K6" i="1"/>
  <c r="L6" i="1"/>
  <c r="M6" i="1"/>
  <c r="E6" i="1"/>
  <c r="BE6" i="1"/>
  <c r="BF6" i="1"/>
  <c r="BG6" i="1"/>
  <c r="BH6" i="1"/>
  <c r="BI6" i="1"/>
  <c r="BJ6" i="1"/>
  <c r="BK6" i="1"/>
  <c r="BL6" i="1"/>
  <c r="BD6" i="1"/>
  <c r="C7" i="8" l="1"/>
  <c r="C6" i="8"/>
  <c r="E75" i="7" s="1"/>
  <c r="E77" i="7" s="1"/>
  <c r="X6" i="1"/>
  <c r="C19" i="7" l="1"/>
  <c r="C21" i="7" s="1"/>
  <c r="I45" i="3"/>
  <c r="I46" i="3" s="1"/>
  <c r="H45" i="3"/>
  <c r="H46" i="3" s="1"/>
  <c r="G45" i="3"/>
  <c r="G46" i="3" s="1"/>
  <c r="F45" i="3"/>
  <c r="F46" i="3" s="1"/>
  <c r="E45" i="3"/>
  <c r="E46" i="3" s="1"/>
  <c r="M40" i="3"/>
  <c r="M41" i="3" s="1"/>
  <c r="L40" i="3"/>
  <c r="L41" i="3" s="1"/>
  <c r="K40" i="3"/>
  <c r="K41" i="3" s="1"/>
  <c r="J40" i="3"/>
  <c r="J41" i="3" s="1"/>
  <c r="I40" i="3"/>
  <c r="I41" i="3" s="1"/>
  <c r="H40" i="3"/>
  <c r="H41" i="3" s="1"/>
  <c r="G40" i="3"/>
  <c r="G41" i="3" s="1"/>
  <c r="F40" i="3"/>
  <c r="F41" i="3" s="1"/>
  <c r="E40" i="3"/>
  <c r="E41" i="3" s="1"/>
  <c r="L35" i="3"/>
  <c r="L36" i="3" s="1"/>
  <c r="K35" i="3"/>
  <c r="K36" i="3" s="1"/>
  <c r="J35" i="3"/>
  <c r="J36" i="3" s="1"/>
  <c r="I35" i="3"/>
  <c r="I36" i="3" s="1"/>
  <c r="H35" i="3"/>
  <c r="H36" i="3" s="1"/>
  <c r="G35" i="3"/>
  <c r="G36" i="3" s="1"/>
  <c r="F35" i="3"/>
  <c r="F36" i="3" s="1"/>
  <c r="E35" i="3"/>
  <c r="E36" i="3" s="1"/>
  <c r="M30" i="3"/>
  <c r="M31" i="3" s="1"/>
  <c r="L30" i="3"/>
  <c r="L31" i="3" s="1"/>
  <c r="K30" i="3"/>
  <c r="K31" i="3" s="1"/>
  <c r="J30" i="3"/>
  <c r="J31" i="3" s="1"/>
  <c r="I30" i="3"/>
  <c r="I31" i="3" s="1"/>
  <c r="H30" i="3"/>
  <c r="H31" i="3" s="1"/>
  <c r="G30" i="3"/>
  <c r="G31" i="3" s="1"/>
  <c r="F30" i="3"/>
  <c r="F31" i="3" s="1"/>
  <c r="E30" i="3"/>
  <c r="E31" i="3" s="1"/>
  <c r="L25" i="3"/>
  <c r="L26" i="3" s="1"/>
  <c r="K25" i="3"/>
  <c r="K26" i="3" s="1"/>
  <c r="J25" i="3"/>
  <c r="J26" i="3" s="1"/>
  <c r="I25" i="3"/>
  <c r="I26" i="3" s="1"/>
  <c r="H25" i="3"/>
  <c r="H26" i="3" s="1"/>
  <c r="G25" i="3"/>
  <c r="G26" i="3" s="1"/>
  <c r="F25" i="3"/>
  <c r="F26" i="3" s="1"/>
  <c r="E25" i="3"/>
  <c r="E26" i="3" s="1"/>
  <c r="P20" i="3"/>
  <c r="P21" i="3" s="1"/>
  <c r="O20" i="3"/>
  <c r="O21" i="3" s="1"/>
  <c r="N20" i="3"/>
  <c r="N21" i="3" s="1"/>
  <c r="M20" i="3"/>
  <c r="M21" i="3" s="1"/>
  <c r="L20" i="3"/>
  <c r="L21" i="3" s="1"/>
  <c r="K20" i="3"/>
  <c r="K21" i="3" s="1"/>
  <c r="J20" i="3"/>
  <c r="J21" i="3" s="1"/>
  <c r="I20" i="3"/>
  <c r="I21" i="3" s="1"/>
  <c r="H20" i="3"/>
  <c r="H21" i="3" s="1"/>
  <c r="G20" i="3"/>
  <c r="G21" i="3" s="1"/>
  <c r="F20" i="3"/>
  <c r="F21" i="3" s="1"/>
  <c r="E20" i="3"/>
  <c r="E21" i="3" s="1"/>
  <c r="L15" i="3"/>
  <c r="L16" i="3" s="1"/>
  <c r="K15" i="3"/>
  <c r="K16" i="3" s="1"/>
  <c r="J15" i="3"/>
  <c r="J16" i="3" s="1"/>
  <c r="I15" i="3"/>
  <c r="I16" i="3" s="1"/>
  <c r="H15" i="3"/>
  <c r="H16" i="3" s="1"/>
  <c r="G15" i="3"/>
  <c r="G16" i="3" s="1"/>
  <c r="F15" i="3"/>
  <c r="F16" i="3" s="1"/>
  <c r="E15" i="3"/>
  <c r="E16" i="3" s="1"/>
  <c r="M10" i="3"/>
  <c r="M11" i="3" s="1"/>
  <c r="L10" i="3"/>
  <c r="L11" i="3" s="1"/>
  <c r="K10" i="3"/>
  <c r="K11" i="3" s="1"/>
  <c r="J10" i="3"/>
  <c r="J11" i="3" s="1"/>
  <c r="I10" i="3"/>
  <c r="I11" i="3" s="1"/>
  <c r="H10" i="3"/>
  <c r="H11" i="3" s="1"/>
  <c r="G10" i="3"/>
  <c r="G11" i="3" s="1"/>
  <c r="F10" i="3"/>
  <c r="F11" i="3" s="1"/>
  <c r="E10" i="3"/>
  <c r="E11" i="3" s="1"/>
  <c r="M5" i="3"/>
  <c r="M6" i="3" s="1"/>
  <c r="L5" i="3"/>
  <c r="L6" i="3" s="1"/>
  <c r="K5" i="3"/>
  <c r="K6" i="3" s="1"/>
  <c r="J5" i="3"/>
  <c r="J6" i="3" s="1"/>
  <c r="I5" i="3"/>
  <c r="I6" i="3" s="1"/>
  <c r="H5" i="3"/>
  <c r="H6" i="3" s="1"/>
  <c r="G5" i="3"/>
  <c r="G6" i="3" s="1"/>
  <c r="F5" i="3"/>
  <c r="F6" i="3" s="1"/>
  <c r="E5" i="3"/>
  <c r="E6" i="3" s="1"/>
  <c r="D45" i="3" l="1"/>
  <c r="D40" i="3"/>
  <c r="D35" i="3"/>
  <c r="D30" i="3"/>
  <c r="D25" i="3"/>
  <c r="D20" i="3"/>
  <c r="D15" i="3"/>
  <c r="D10" i="3"/>
  <c r="D5" i="3"/>
  <c r="N5" i="1"/>
  <c r="D5" i="1"/>
  <c r="B3" i="7" s="1"/>
  <c r="B11" i="7" l="1"/>
  <c r="B13" i="7" s="1"/>
  <c r="B5" i="7"/>
  <c r="D46" i="3"/>
  <c r="D41" i="3"/>
  <c r="D16" i="3"/>
  <c r="D6" i="3"/>
  <c r="C5" i="3"/>
  <c r="D21" i="3"/>
  <c r="D31" i="3"/>
  <c r="D26" i="3"/>
  <c r="D36" i="3"/>
  <c r="D11" i="3"/>
  <c r="C6" i="3" l="1"/>
  <c r="N6" i="1"/>
  <c r="D6" i="1"/>
  <c r="C3" i="7" s="1"/>
  <c r="C11" i="7" l="1"/>
  <c r="C13" i="7" s="1"/>
  <c r="C5" i="7"/>
  <c r="AG6" i="1"/>
  <c r="CF5" i="1"/>
  <c r="BV5" i="1"/>
  <c r="BM5" i="1"/>
  <c r="BC5" i="1"/>
  <c r="AT5" i="1"/>
  <c r="AG5" i="1"/>
  <c r="X5" i="1"/>
  <c r="B19" i="7" s="1"/>
  <c r="B59" i="7" l="1"/>
  <c r="B61" i="7" s="1"/>
  <c r="C27" i="7"/>
  <c r="C29" i="7" s="1"/>
  <c r="B27" i="7"/>
  <c r="B29" i="7" s="1"/>
  <c r="B43" i="7"/>
  <c r="B45" i="7" s="1"/>
  <c r="B35" i="7"/>
  <c r="B37" i="7" s="1"/>
  <c r="B51" i="7"/>
  <c r="B53" i="7" s="1"/>
  <c r="B67" i="7"/>
  <c r="B69" i="7" s="1"/>
  <c r="B21" i="7"/>
  <c r="B77" i="7"/>
  <c r="C5" i="1"/>
  <c r="B75" i="7" s="1"/>
  <c r="CF6" i="1"/>
  <c r="BV6" i="1"/>
  <c r="BM6" i="1"/>
  <c r="BC6" i="1"/>
  <c r="AT6" i="1"/>
  <c r="C35" i="7" l="1"/>
  <c r="C37" i="7" s="1"/>
  <c r="C51" i="7"/>
  <c r="C53" i="7" s="1"/>
  <c r="C67" i="7"/>
  <c r="C69" i="7" s="1"/>
  <c r="C43" i="7"/>
  <c r="C45" i="7" s="1"/>
  <c r="C59" i="7"/>
  <c r="C61" i="7" s="1"/>
  <c r="C6" i="1"/>
  <c r="C75" i="7" s="1"/>
  <c r="C77" i="7" s="1"/>
</calcChain>
</file>

<file path=xl/sharedStrings.xml><?xml version="1.0" encoding="utf-8"?>
<sst xmlns="http://schemas.openxmlformats.org/spreadsheetml/2006/main" count="1105" uniqueCount="130">
  <si>
    <t>กิจกรรม</t>
  </si>
  <si>
    <t>หน่วยวัด</t>
  </si>
  <si>
    <t>สำนักงานปศุสัตว์เขต 1</t>
  </si>
  <si>
    <t>สำนักงานปศุสัตว์เขต 2</t>
  </si>
  <si>
    <t>สำนักงานปศุสัตว์เขต 3</t>
  </si>
  <si>
    <t>สำนักงานปศุสัตว์เขต 4</t>
  </si>
  <si>
    <t>สำนักงานปศุสัตว์เขต 5</t>
  </si>
  <si>
    <t>สำนักงานปศุสัตว์เขต 6</t>
  </si>
  <si>
    <t>สำนักงานปศุสัตว์เขต 7</t>
  </si>
  <si>
    <t>สำนักงานปศุสัตว์เขต 8</t>
  </si>
  <si>
    <t>สำนักงานปศุสัตว์เขต 9</t>
  </si>
  <si>
    <t>ปศข.1</t>
  </si>
  <si>
    <t>อ่างทอง</t>
  </si>
  <si>
    <t>กรุงเทพฯ</t>
  </si>
  <si>
    <t>นนทบุรี</t>
  </si>
  <si>
    <t>ปทุมธานี</t>
  </si>
  <si>
    <t>ชัยนาท</t>
  </si>
  <si>
    <t>ลพบุรี</t>
  </si>
  <si>
    <t>สระบุรี</t>
  </si>
  <si>
    <t>สิงห์บุรี</t>
  </si>
  <si>
    <t>ปศข.2</t>
  </si>
  <si>
    <t>ตราด</t>
  </si>
  <si>
    <t>ปราจีนบุรี</t>
  </si>
  <si>
    <t>ฉะเชิงเทรา</t>
  </si>
  <si>
    <t>จันทบุรี</t>
  </si>
  <si>
    <t>ระยอง</t>
  </si>
  <si>
    <t>ชลบุรี</t>
  </si>
  <si>
    <t>สระแก้ว</t>
  </si>
  <si>
    <t>สมุทรปราการ</t>
  </si>
  <si>
    <t>นครนายก</t>
  </si>
  <si>
    <t>นครราชสีมา</t>
  </si>
  <si>
    <t>ชัยภูมิ</t>
  </si>
  <si>
    <t>ศรีสะเกษ</t>
  </si>
  <si>
    <t>สุรินทร์</t>
  </si>
  <si>
    <t>บุรีรัมย์</t>
  </si>
  <si>
    <t>ยโสธร</t>
  </si>
  <si>
    <t>อุบลราชธานี</t>
  </si>
  <si>
    <t>อำนาจเจริญ</t>
  </si>
  <si>
    <t>ปศข.4</t>
  </si>
  <si>
    <t>ขอนแก่น</t>
  </si>
  <si>
    <t>ร้อยเอ็ด</t>
  </si>
  <si>
    <t>เลย</t>
  </si>
  <si>
    <t>หนองคาย</t>
  </si>
  <si>
    <t>บึงกาฬ</t>
  </si>
  <si>
    <t>อุดรธานี</t>
  </si>
  <si>
    <t>สกลนคร</t>
  </si>
  <si>
    <t>หนองบัวลำภู</t>
  </si>
  <si>
    <t>กาฬสินธุ์</t>
  </si>
  <si>
    <t>นครพนม</t>
  </si>
  <si>
    <t>มหาสารคาม</t>
  </si>
  <si>
    <t>มุกดาหาร</t>
  </si>
  <si>
    <t>ปศข.5</t>
  </si>
  <si>
    <t>เชียงใหม่</t>
  </si>
  <si>
    <t>เชียงราย</t>
  </si>
  <si>
    <t>ลำปาง</t>
  </si>
  <si>
    <t>พะเยา</t>
  </si>
  <si>
    <t>ลำพูน</t>
  </si>
  <si>
    <t>แม่ฮ่องสอน</t>
  </si>
  <si>
    <t>แพร่</t>
  </si>
  <si>
    <t>น่าน</t>
  </si>
  <si>
    <t>ปศข.6</t>
  </si>
  <si>
    <t>พิษณุโลก</t>
  </si>
  <si>
    <t>พิจิตร</t>
  </si>
  <si>
    <t>เพชรบูรณ์</t>
  </si>
  <si>
    <t>อุตรดิตถ์</t>
  </si>
  <si>
    <t>กำแพงเพชร</t>
  </si>
  <si>
    <t>ตาก</t>
  </si>
  <si>
    <t>สุโขทัย</t>
  </si>
  <si>
    <t>อุทัยธานี</t>
  </si>
  <si>
    <t>นครสวรรค์</t>
  </si>
  <si>
    <t>ปศข.7</t>
  </si>
  <si>
    <t>นครปฐม</t>
  </si>
  <si>
    <t>สุพรรณบุรี</t>
  </si>
  <si>
    <t>กาญจนบุรี</t>
  </si>
  <si>
    <t>ราชบุรี</t>
  </si>
  <si>
    <t>เพชรบุรี</t>
  </si>
  <si>
    <t>ประจวบฯ</t>
  </si>
  <si>
    <t>สมุทรสาคร</t>
  </si>
  <si>
    <t>สมุทรสงคราม</t>
  </si>
  <si>
    <t>สุราษฎร์ฯ</t>
  </si>
  <si>
    <t>พัทลุง</t>
  </si>
  <si>
    <t>ตรัง</t>
  </si>
  <si>
    <t>ชุมพร</t>
  </si>
  <si>
    <t>ระนอง</t>
  </si>
  <si>
    <t>กระบี่</t>
  </si>
  <si>
    <t>พังงา</t>
  </si>
  <si>
    <t>ภูเก็ต</t>
  </si>
  <si>
    <t>ปศข.9</t>
  </si>
  <si>
    <t>สงขลา</t>
  </si>
  <si>
    <t>ยะลา</t>
  </si>
  <si>
    <t>นราธิวาส</t>
  </si>
  <si>
    <t>ปัตตานี</t>
  </si>
  <si>
    <t>สตูล</t>
  </si>
  <si>
    <t>ฟาร์ม</t>
  </si>
  <si>
    <t>*หมายเหตุ</t>
  </si>
  <si>
    <t xml:space="preserve"> </t>
  </si>
  <si>
    <t>ปศข.8</t>
  </si>
  <si>
    <t>ปศข.3</t>
  </si>
  <si>
    <t>เป้าหมายรวมทั้งประเทศ</t>
  </si>
  <si>
    <t>พระนครศรีอยุธยา</t>
  </si>
  <si>
    <t>ชนิดสัตว์ปีก</t>
  </si>
  <si>
    <t>ทำได้จริง</t>
  </si>
  <si>
    <t>%</t>
  </si>
  <si>
    <t>เขต1</t>
  </si>
  <si>
    <t>เขต2</t>
  </si>
  <si>
    <t>เขต3</t>
  </si>
  <si>
    <t>เขต4</t>
  </si>
  <si>
    <t>เขต5</t>
  </si>
  <si>
    <t>เขต6</t>
  </si>
  <si>
    <t>เขต7</t>
  </si>
  <si>
    <t>เขต8</t>
  </si>
  <si>
    <t>เขต9</t>
  </si>
  <si>
    <t>ทั้งประเทศ</t>
  </si>
  <si>
    <t>เป้าเป็ดไล่ทุ่ง</t>
  </si>
  <si>
    <t>นครศรีธรรมราช</t>
  </si>
  <si>
    <t>ฝูง</t>
  </si>
  <si>
    <t>เป้าหมายการเก็บตัวอย่างโครงการ X-ray เป็ดไล่ทุ่ง ครั้งที่ 3/2563</t>
  </si>
  <si>
    <t>เก็บตัวอย่าง serum</t>
  </si>
  <si>
    <t>1.จำนวนตัวอย่าง serum 20 ตัว/ฝูง</t>
  </si>
  <si>
    <t>2.ใช้ข้อมูลจำนวนฝูงเป็ดจากการสำรวจครั้งที่ 2/63 เดือน พ.ค. 2563 ในการคำนวณ</t>
  </si>
  <si>
    <t>ตัวอย่าง (serum)</t>
  </si>
  <si>
    <t>ตัวอย่าง (ซากน้อยสุด)</t>
  </si>
  <si>
    <t>ตัวอย่าง (ซากมากสุด)</t>
  </si>
  <si>
    <t>1.จำนวนตัวอย่าง ซาก 2-5 ตัว/ฝูง</t>
  </si>
  <si>
    <t>เก็บตัวอย่าง ซาก</t>
  </si>
  <si>
    <t>นครศรีฯ</t>
  </si>
  <si>
    <t>จำนวนตัวอย่าง Serum</t>
  </si>
  <si>
    <t>จำนวนฝูง ซาก</t>
  </si>
  <si>
    <t>จำนวนฝูง Serum</t>
  </si>
  <si>
    <t>จำนวนตัวอย่าง ซาก (น้อยสุด)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</si>
</sst>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_-;\-* #,##0_-;_-* &quot;-&quot;??_-;_-@_-"/>
    <numFmt numFmtId="165" formatCode="_-* #,##0.00_-;\-* #,##0.00_-;_-* &quot;-&quot;??_-;_-@_-"/>
    <numFmt numFmtId="166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4"/>
      <name val="AngsanaUPC"/>
      <family val="1"/>
    </font>
    <font>
      <sz val="11"/>
      <color theme="1"/>
      <name val="Calibri"/>
      <family val="2"/>
      <charset val="222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u val="singleAccounting"/>
      <sz val="14"/>
      <color indexed="8"/>
      <name val="TH SarabunPSK"/>
      <family val="2"/>
    </font>
    <font>
      <b/>
      <u/>
      <sz val="11"/>
      <color theme="1"/>
      <name val="Calibri"/>
      <family val="2"/>
      <scheme val="minor"/>
    </font>
    <font>
      <sz val="16"/>
      <name val="TH SarabunPSK"/>
      <family val="2"/>
    </font>
    <font>
      <sz val="16"/>
      <color theme="1"/>
      <name val="TH SarabunPSK"/>
      <family val="2"/>
    </font>
    <font>
      <b/>
      <u/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u/>
      <sz val="16"/>
      <color theme="1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0DCF0"/>
        <bgColor indexed="64"/>
      </patternFill>
    </fill>
    <fill>
      <patternFill patternType="solid">
        <fgColor rgb="FFCC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/>
    <xf numFmtId="0" fontId="10" fillId="0" borderId="0"/>
    <xf numFmtId="0" fontId="7" fillId="0" borderId="0"/>
    <xf numFmtId="0" fontId="7" fillId="0" borderId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</cellStyleXfs>
  <cellXfs count="157">
    <xf numFmtId="0" fontId="0" fillId="0" borderId="0" xfId="0"/>
    <xf numFmtId="0" fontId="4" fillId="2" borderId="0" xfId="4" applyFont="1" applyFill="1"/>
    <xf numFmtId="3" fontId="4" fillId="4" borderId="2" xfId="3" applyNumberFormat="1" applyFont="1" applyFill="1" applyBorder="1" applyAlignment="1">
      <alignment horizontal="center"/>
    </xf>
    <xf numFmtId="3" fontId="4" fillId="4" borderId="2" xfId="2" applyNumberFormat="1" applyFont="1" applyFill="1" applyBorder="1" applyAlignment="1">
      <alignment horizontal="center"/>
    </xf>
    <xf numFmtId="3" fontId="4" fillId="2" borderId="2" xfId="2" applyNumberFormat="1" applyFont="1" applyFill="1" applyBorder="1" applyAlignment="1">
      <alignment horizontal="center"/>
    </xf>
    <xf numFmtId="3" fontId="4" fillId="5" borderId="2" xfId="2" applyNumberFormat="1" applyFont="1" applyFill="1" applyBorder="1" applyAlignment="1">
      <alignment horizontal="center"/>
    </xf>
    <xf numFmtId="0" fontId="4" fillId="0" borderId="7" xfId="0" applyFont="1" applyBorder="1" applyAlignment="1">
      <alignment vertical="top" wrapText="1"/>
    </xf>
    <xf numFmtId="3" fontId="3" fillId="6" borderId="7" xfId="2" applyNumberFormat="1" applyFont="1" applyFill="1" applyBorder="1" applyAlignment="1">
      <alignment horizontal="center"/>
    </xf>
    <xf numFmtId="0" fontId="3" fillId="0" borderId="0" xfId="4" applyFont="1"/>
    <xf numFmtId="0" fontId="4" fillId="0" borderId="8" xfId="0" applyFont="1" applyBorder="1" applyAlignment="1">
      <alignment vertical="top" wrapText="1"/>
    </xf>
    <xf numFmtId="3" fontId="3" fillId="6" borderId="8" xfId="2" applyNumberFormat="1" applyFont="1" applyFill="1" applyBorder="1" applyAlignment="1">
      <alignment horizontal="center"/>
    </xf>
    <xf numFmtId="164" fontId="0" fillId="0" borderId="0" xfId="0" applyNumberFormat="1"/>
    <xf numFmtId="3" fontId="3" fillId="3" borderId="2" xfId="3" applyNumberFormat="1" applyFont="1" applyFill="1" applyBorder="1" applyAlignment="1">
      <alignment horizontal="center"/>
    </xf>
    <xf numFmtId="3" fontId="3" fillId="3" borderId="2" xfId="2" applyNumberFormat="1" applyFont="1" applyFill="1" applyBorder="1" applyAlignment="1">
      <alignment horizontal="center"/>
    </xf>
    <xf numFmtId="0" fontId="7" fillId="0" borderId="0" xfId="5" applyBorder="1"/>
    <xf numFmtId="0" fontId="7" fillId="0" borderId="0" xfId="5" applyBorder="1" applyAlignment="1">
      <alignment horizontal="center"/>
    </xf>
    <xf numFmtId="0" fontId="7" fillId="0" borderId="0" xfId="5" applyNumberFormat="1" applyBorder="1" applyAlignment="1">
      <alignment horizontal="center"/>
    </xf>
    <xf numFmtId="0" fontId="7" fillId="0" borderId="0" xfId="10" applyNumberFormat="1" applyFill="1" applyBorder="1" applyAlignment="1">
      <alignment horizontal="center"/>
    </xf>
    <xf numFmtId="0" fontId="7" fillId="0" borderId="0" xfId="10" applyBorder="1"/>
    <xf numFmtId="0" fontId="7" fillId="0" borderId="0" xfId="10" applyNumberFormat="1" applyBorder="1" applyAlignment="1">
      <alignment horizontal="center"/>
    </xf>
    <xf numFmtId="0" fontId="7" fillId="0" borderId="0" xfId="10" applyBorder="1"/>
    <xf numFmtId="0" fontId="7" fillId="0" borderId="0" xfId="10" applyBorder="1" applyAlignment="1">
      <alignment horizontal="center"/>
    </xf>
    <xf numFmtId="0" fontId="7" fillId="0" borderId="0" xfId="10" applyNumberFormat="1" applyBorder="1" applyAlignment="1">
      <alignment horizontal="center"/>
    </xf>
    <xf numFmtId="0" fontId="7" fillId="0" borderId="0" xfId="10" applyBorder="1"/>
    <xf numFmtId="0" fontId="7" fillId="0" borderId="0" xfId="10" applyNumberFormat="1" applyBorder="1" applyAlignment="1">
      <alignment horizontal="center"/>
    </xf>
    <xf numFmtId="0" fontId="7" fillId="0" borderId="0" xfId="10" applyBorder="1"/>
    <xf numFmtId="0" fontId="7" fillId="0" borderId="0" xfId="10" applyNumberFormat="1" applyBorder="1" applyAlignment="1">
      <alignment horizontal="center"/>
    </xf>
    <xf numFmtId="0" fontId="7" fillId="0" borderId="0" xfId="10" applyBorder="1"/>
    <xf numFmtId="0" fontId="7" fillId="0" borderId="0" xfId="10" applyBorder="1" applyAlignment="1">
      <alignment horizontal="center"/>
    </xf>
    <xf numFmtId="0" fontId="7" fillId="0" borderId="0" xfId="10" applyNumberFormat="1" applyBorder="1" applyAlignment="1">
      <alignment horizontal="center"/>
    </xf>
    <xf numFmtId="0" fontId="7" fillId="0" borderId="0" xfId="10" applyBorder="1"/>
    <xf numFmtId="0" fontId="7" fillId="0" borderId="0" xfId="10" applyNumberFormat="1" applyBorder="1" applyAlignment="1">
      <alignment horizontal="center"/>
    </xf>
    <xf numFmtId="0" fontId="7" fillId="0" borderId="0" xfId="10" applyBorder="1"/>
    <xf numFmtId="0" fontId="7" fillId="0" borderId="0" xfId="10" applyNumberFormat="1" applyBorder="1" applyAlignment="1">
      <alignment horizontal="center"/>
    </xf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0" xfId="0" applyFill="1" applyBorder="1"/>
    <xf numFmtId="0" fontId="0" fillId="0" borderId="9" xfId="0" applyFill="1" applyBorder="1"/>
    <xf numFmtId="0" fontId="0" fillId="0" borderId="0" xfId="0" applyFill="1"/>
    <xf numFmtId="0" fontId="0" fillId="0" borderId="12" xfId="0" applyNumberFormat="1" applyFill="1" applyBorder="1"/>
    <xf numFmtId="0" fontId="0" fillId="0" borderId="11" xfId="0" applyNumberFormat="1" applyFill="1" applyBorder="1"/>
    <xf numFmtId="164" fontId="3" fillId="0" borderId="2" xfId="1" applyNumberFormat="1" applyFont="1" applyFill="1" applyBorder="1" applyAlignment="1">
      <alignment horizontal="center"/>
    </xf>
    <xf numFmtId="0" fontId="12" fillId="0" borderId="2" xfId="0" applyFont="1" applyBorder="1"/>
    <xf numFmtId="0" fontId="12" fillId="4" borderId="2" xfId="0" applyFont="1" applyFill="1" applyBorder="1"/>
    <xf numFmtId="0" fontId="0" fillId="0" borderId="2" xfId="0" applyBorder="1"/>
    <xf numFmtId="0" fontId="0" fillId="0" borderId="2" xfId="0" applyNumberFormat="1" applyBorder="1"/>
    <xf numFmtId="0" fontId="7" fillId="0" borderId="2" xfId="5" applyNumberFormat="1" applyBorder="1" applyAlignment="1">
      <alignment horizontal="center"/>
    </xf>
    <xf numFmtId="164" fontId="3" fillId="6" borderId="2" xfId="1" applyNumberFormat="1" applyFont="1" applyFill="1" applyBorder="1" applyAlignment="1">
      <alignment horizontal="center"/>
    </xf>
    <xf numFmtId="164" fontId="3" fillId="8" borderId="2" xfId="1" applyNumberFormat="1" applyFont="1" applyFill="1" applyBorder="1" applyAlignment="1">
      <alignment horizontal="center"/>
    </xf>
    <xf numFmtId="0" fontId="0" fillId="0" borderId="2" xfId="0" applyNumberFormat="1" applyFill="1" applyBorder="1"/>
    <xf numFmtId="0" fontId="7" fillId="0" borderId="2" xfId="10" applyBorder="1"/>
    <xf numFmtId="0" fontId="12" fillId="5" borderId="2" xfId="0" applyNumberFormat="1" applyFont="1" applyFill="1" applyBorder="1"/>
    <xf numFmtId="0" fontId="12" fillId="5" borderId="2" xfId="0" applyFont="1" applyFill="1" applyBorder="1"/>
    <xf numFmtId="0" fontId="12" fillId="5" borderId="2" xfId="10" applyFont="1" applyFill="1" applyBorder="1"/>
    <xf numFmtId="164" fontId="13" fillId="8" borderId="2" xfId="1" applyNumberFormat="1" applyFont="1" applyFill="1" applyBorder="1" applyAlignment="1">
      <alignment horizontal="center"/>
    </xf>
    <xf numFmtId="0" fontId="12" fillId="0" borderId="2" xfId="0" applyNumberFormat="1" applyFont="1" applyBorder="1"/>
    <xf numFmtId="0" fontId="12" fillId="4" borderId="2" xfId="0" applyNumberFormat="1" applyFont="1" applyFill="1" applyBorder="1"/>
    <xf numFmtId="0" fontId="4" fillId="4" borderId="2" xfId="4" applyFont="1" applyFill="1" applyBorder="1"/>
    <xf numFmtId="164" fontId="5" fillId="0" borderId="2" xfId="1" applyNumberFormat="1" applyFont="1" applyFill="1" applyBorder="1" applyAlignment="1">
      <alignment horizontal="center"/>
    </xf>
    <xf numFmtId="164" fontId="3" fillId="7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3" fillId="7" borderId="2" xfId="1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4" fontId="3" fillId="0" borderId="2" xfId="1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NumberFormat="1" applyBorder="1" applyAlignment="1">
      <alignment horizontal="right" vertical="center"/>
    </xf>
    <xf numFmtId="0" fontId="7" fillId="0" borderId="2" xfId="5" applyNumberFormat="1" applyBorder="1" applyAlignment="1">
      <alignment horizontal="right" vertical="center"/>
    </xf>
    <xf numFmtId="0" fontId="0" fillId="0" borderId="0" xfId="0" applyBorder="1"/>
    <xf numFmtId="0" fontId="0" fillId="0" borderId="0" xfId="0" applyNumberFormat="1" applyBorder="1"/>
    <xf numFmtId="166" fontId="15" fillId="0" borderId="0" xfId="1" applyNumberFormat="1" applyFont="1" applyBorder="1"/>
    <xf numFmtId="166" fontId="15" fillId="0" borderId="0" xfId="1" applyNumberFormat="1" applyFont="1" applyFill="1" applyBorder="1"/>
    <xf numFmtId="0" fontId="12" fillId="9" borderId="2" xfId="0" applyNumberFormat="1" applyFont="1" applyFill="1" applyBorder="1"/>
    <xf numFmtId="0" fontId="0" fillId="0" borderId="0" xfId="0" applyNumberFormat="1" applyFill="1" applyBorder="1"/>
    <xf numFmtId="0" fontId="14" fillId="0" borderId="0" xfId="0" applyFont="1" applyAlignment="1">
      <alignment horizontal="right"/>
    </xf>
    <xf numFmtId="0" fontId="0" fillId="0" borderId="2" xfId="0" applyFill="1" applyBorder="1"/>
    <xf numFmtId="0" fontId="14" fillId="11" borderId="0" xfId="0" applyFont="1" applyFill="1"/>
    <xf numFmtId="2" fontId="14" fillId="13" borderId="0" xfId="0" applyNumberFormat="1" applyFont="1" applyFill="1"/>
    <xf numFmtId="0" fontId="14" fillId="14" borderId="0" xfId="0" applyFont="1" applyFill="1"/>
    <xf numFmtId="0" fontId="14" fillId="15" borderId="0" xfId="0" applyFont="1" applyFill="1"/>
    <xf numFmtId="0" fontId="14" fillId="9" borderId="0" xfId="0" applyFont="1" applyFill="1"/>
    <xf numFmtId="0" fontId="14" fillId="16" borderId="0" xfId="0" applyFont="1" applyFill="1"/>
    <xf numFmtId="0" fontId="14" fillId="18" borderId="0" xfId="0" applyFont="1" applyFill="1"/>
    <xf numFmtId="0" fontId="14" fillId="17" borderId="0" xfId="0" applyFont="1" applyFill="1"/>
    <xf numFmtId="0" fontId="14" fillId="10" borderId="0" xfId="0" applyFont="1" applyFill="1"/>
    <xf numFmtId="0" fontId="14" fillId="19" borderId="0" xfId="0" applyFont="1" applyFill="1"/>
    <xf numFmtId="0" fontId="17" fillId="12" borderId="0" xfId="0" applyFont="1" applyFill="1"/>
    <xf numFmtId="0" fontId="16" fillId="0" borderId="0" xfId="0" applyFont="1"/>
    <xf numFmtId="0" fontId="19" fillId="0" borderId="0" xfId="0" applyFont="1"/>
    <xf numFmtId="166" fontId="16" fillId="0" borderId="0" xfId="1" applyNumberFormat="1" applyFont="1" applyBorder="1" applyAlignment="1">
      <alignment horizontal="center"/>
    </xf>
    <xf numFmtId="3" fontId="4" fillId="2" borderId="3" xfId="2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0" fontId="16" fillId="0" borderId="0" xfId="0" applyFont="1" applyAlignment="1">
      <alignment vertical="top"/>
    </xf>
    <xf numFmtId="0" fontId="0" fillId="0" borderId="0" xfId="0" applyBorder="1" applyAlignment="1">
      <alignment horizontal="left" indent="1"/>
    </xf>
    <xf numFmtId="0" fontId="7" fillId="0" borderId="0" xfId="10" applyFill="1" applyBorder="1"/>
    <xf numFmtId="0" fontId="0" fillId="0" borderId="0" xfId="0" applyFill="1" applyBorder="1" applyAlignment="1">
      <alignment horizontal="left" indent="1"/>
    </xf>
    <xf numFmtId="0" fontId="19" fillId="0" borderId="0" xfId="0" applyFont="1" applyAlignment="1">
      <alignment wrapText="1"/>
    </xf>
    <xf numFmtId="164" fontId="3" fillId="6" borderId="1" xfId="1" applyNumberFormat="1" applyFont="1" applyFill="1" applyBorder="1" applyAlignment="1">
      <alignment horizontal="center"/>
    </xf>
    <xf numFmtId="164" fontId="13" fillId="8" borderId="1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3" fontId="3" fillId="6" borderId="17" xfId="2" applyNumberFormat="1" applyFont="1" applyFill="1" applyBorder="1" applyAlignment="1">
      <alignment horizontal="center"/>
    </xf>
    <xf numFmtId="3" fontId="3" fillId="6" borderId="5" xfId="2" applyNumberFormat="1" applyFont="1" applyFill="1" applyBorder="1" applyAlignment="1">
      <alignment horizontal="center"/>
    </xf>
    <xf numFmtId="0" fontId="4" fillId="0" borderId="1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6" fillId="13" borderId="0" xfId="0" applyFont="1" applyFill="1" applyBorder="1" applyAlignment="1">
      <alignment horizontal="center" vertical="center"/>
    </xf>
    <xf numFmtId="0" fontId="6" fillId="14" borderId="0" xfId="0" applyFont="1" applyFill="1" applyBorder="1" applyAlignment="1">
      <alignment horizontal="center" vertical="center"/>
    </xf>
    <xf numFmtId="0" fontId="6" fillId="15" borderId="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6" fillId="18" borderId="0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center" vertical="center"/>
    </xf>
    <xf numFmtId="0" fontId="18" fillId="1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3" fillId="2" borderId="1" xfId="2" applyNumberFormat="1" applyFont="1" applyFill="1" applyBorder="1" applyAlignment="1">
      <alignment horizontal="center" vertical="center"/>
    </xf>
    <xf numFmtId="3" fontId="3" fillId="2" borderId="6" xfId="2" applyNumberFormat="1" applyFont="1" applyFill="1" applyBorder="1" applyAlignment="1">
      <alignment horizontal="center" vertical="center"/>
    </xf>
    <xf numFmtId="3" fontId="3" fillId="2" borderId="2" xfId="2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 wrapText="1"/>
    </xf>
    <xf numFmtId="3" fontId="3" fillId="2" borderId="3" xfId="3" applyNumberFormat="1" applyFont="1" applyFill="1" applyBorder="1" applyAlignment="1">
      <alignment horizontal="center" vertical="center"/>
    </xf>
    <xf numFmtId="3" fontId="3" fillId="2" borderId="4" xfId="3" applyNumberFormat="1" applyFont="1" applyFill="1" applyBorder="1" applyAlignment="1">
      <alignment horizontal="center" vertical="center"/>
    </xf>
    <xf numFmtId="3" fontId="3" fillId="2" borderId="5" xfId="3" applyNumberFormat="1" applyFont="1" applyFill="1" applyBorder="1" applyAlignment="1">
      <alignment horizontal="center" vertical="center"/>
    </xf>
    <xf numFmtId="3" fontId="3" fillId="4" borderId="2" xfId="3" applyNumberFormat="1" applyFont="1" applyFill="1" applyBorder="1" applyAlignment="1">
      <alignment horizontal="center"/>
    </xf>
    <xf numFmtId="3" fontId="3" fillId="2" borderId="16" xfId="2" applyNumberFormat="1" applyFont="1" applyFill="1" applyBorder="1" applyAlignment="1">
      <alignment horizontal="center"/>
    </xf>
    <xf numFmtId="3" fontId="3" fillId="2" borderId="14" xfId="2" applyNumberFormat="1" applyFont="1" applyFill="1" applyBorder="1" applyAlignment="1">
      <alignment horizontal="center"/>
    </xf>
    <xf numFmtId="3" fontId="3" fillId="2" borderId="15" xfId="2" applyNumberFormat="1" applyFont="1" applyFill="1" applyBorder="1" applyAlignment="1">
      <alignment horizontal="center"/>
    </xf>
    <xf numFmtId="3" fontId="3" fillId="2" borderId="3" xfId="3" applyNumberFormat="1" applyFont="1" applyFill="1" applyBorder="1" applyAlignment="1">
      <alignment horizontal="center"/>
    </xf>
    <xf numFmtId="3" fontId="3" fillId="2" borderId="4" xfId="3" applyNumberFormat="1" applyFont="1" applyFill="1" applyBorder="1" applyAlignment="1">
      <alignment horizontal="center"/>
    </xf>
    <xf numFmtId="3" fontId="3" fillId="2" borderId="5" xfId="3" applyNumberFormat="1" applyFont="1" applyFill="1" applyBorder="1" applyAlignment="1">
      <alignment horizontal="center"/>
    </xf>
    <xf numFmtId="3" fontId="3" fillId="4" borderId="3" xfId="2" applyNumberFormat="1" applyFont="1" applyFill="1" applyBorder="1" applyAlignment="1">
      <alignment horizontal="center"/>
    </xf>
    <xf numFmtId="3" fontId="3" fillId="4" borderId="4" xfId="2" applyNumberFormat="1" applyFont="1" applyFill="1" applyBorder="1" applyAlignment="1">
      <alignment horizontal="center"/>
    </xf>
    <xf numFmtId="3" fontId="3" fillId="4" borderId="5" xfId="2" applyNumberFormat="1" applyFont="1" applyFill="1" applyBorder="1" applyAlignment="1">
      <alignment horizontal="center"/>
    </xf>
    <xf numFmtId="3" fontId="3" fillId="4" borderId="2" xfId="2" applyNumberFormat="1" applyFont="1" applyFill="1" applyBorder="1" applyAlignment="1">
      <alignment horizontal="center"/>
    </xf>
    <xf numFmtId="3" fontId="3" fillId="2" borderId="3" xfId="2" applyNumberFormat="1" applyFont="1" applyFill="1" applyBorder="1" applyAlignment="1">
      <alignment horizontal="center"/>
    </xf>
    <xf numFmtId="3" fontId="3" fillId="2" borderId="4" xfId="2" applyNumberFormat="1" applyFont="1" applyFill="1" applyBorder="1" applyAlignment="1">
      <alignment horizontal="center"/>
    </xf>
    <xf numFmtId="3" fontId="3" fillId="2" borderId="5" xfId="2" applyNumberFormat="1" applyFont="1" applyFill="1" applyBorder="1" applyAlignment="1">
      <alignment horizontal="center"/>
    </xf>
    <xf numFmtId="3" fontId="3" fillId="4" borderId="14" xfId="2" applyNumberFormat="1" applyFont="1" applyFill="1" applyBorder="1" applyAlignment="1">
      <alignment horizontal="center"/>
    </xf>
    <xf numFmtId="3" fontId="3" fillId="4" borderId="15" xfId="2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3" fontId="3" fillId="2" borderId="18" xfId="2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13" borderId="13" xfId="0" applyFont="1" applyFill="1" applyBorder="1" applyAlignment="1">
      <alignment horizontal="center" vertical="center"/>
    </xf>
    <xf numFmtId="0" fontId="6" fillId="11" borderId="13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/>
    </xf>
    <xf numFmtId="0" fontId="18" fillId="12" borderId="13" xfId="0" applyFont="1" applyFill="1" applyBorder="1" applyAlignment="1">
      <alignment horizontal="center" vertical="center"/>
    </xf>
    <xf numFmtId="0" fontId="6" fillId="14" borderId="13" xfId="0" applyFont="1" applyFill="1" applyBorder="1" applyAlignment="1">
      <alignment horizontal="center" vertical="center"/>
    </xf>
    <xf numFmtId="0" fontId="6" fillId="15" borderId="13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16" borderId="13" xfId="0" applyFont="1" applyFill="1" applyBorder="1" applyAlignment="1">
      <alignment horizontal="center" vertical="center"/>
    </xf>
    <xf numFmtId="0" fontId="6" fillId="18" borderId="13" xfId="0" applyFont="1" applyFill="1" applyBorder="1" applyAlignment="1">
      <alignment horizontal="center" vertical="center"/>
    </xf>
  </cellXfs>
  <cellStyles count="25">
    <cellStyle name="Comma" xfId="1" builtinId="3"/>
    <cellStyle name="Comma 2" xfId="7"/>
    <cellStyle name="Comma 3" xfId="6"/>
    <cellStyle name="Normal" xfId="0" builtinId="0"/>
    <cellStyle name="Normal 2" xfId="8"/>
    <cellStyle name="Normal 3" xfId="9"/>
    <cellStyle name="Normal 4" xfId="10"/>
    <cellStyle name="Normal 5" xfId="11"/>
    <cellStyle name="Normal 6" xfId="5"/>
    <cellStyle name="เครื่องหมายจุลภาค 2" xfId="12"/>
    <cellStyle name="เครื่องหมายจุลภาค_Sheet1" xfId="13"/>
    <cellStyle name="ปกติ 14" xfId="14"/>
    <cellStyle name="ปกติ 15" xfId="15"/>
    <cellStyle name="ปกติ 16" xfId="16"/>
    <cellStyle name="ปกติ 2" xfId="17"/>
    <cellStyle name="ปกติ 2 2" xfId="18"/>
    <cellStyle name="ปกติ 3" xfId="4"/>
    <cellStyle name="ปกติ 3 2" xfId="19"/>
    <cellStyle name="ปกติ 4" xfId="20"/>
    <cellStyle name="ปกติ 6" xfId="21"/>
    <cellStyle name="ปกติ 7" xfId="22"/>
    <cellStyle name="ปกติ 9" xfId="23"/>
    <cellStyle name="ปกติ_11.พ.ย. 51" xfId="24"/>
    <cellStyle name="ปกติ_Sheet1" xfId="3"/>
    <cellStyle name="ปกติ_แผนงานสนงปศจ" xfId="2"/>
  </cellStyles>
  <dxfs count="0"/>
  <tableStyles count="0" defaultTableStyle="TableStyleMedium2" defaultPivotStyle="PivotStyleLight16"/>
  <colors>
    <mruColors>
      <color rgb="FFCCFF99"/>
      <color rgb="FFFFFFCC"/>
      <color rgb="FFF0DCF0"/>
      <color rgb="FFFFCCFF"/>
      <color rgb="FFCC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เขต1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'สรุป3-63'!$A$3</c:f>
              <c:strCache>
                <c:ptCount val="1"/>
                <c:pt idx="0">
                  <c:v>เป้าเป็ดไล่ทุ่ง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'สรุป3-63'!$B$2:$E$2</c:f>
              <c:strCache>
                <c:ptCount val="4"/>
                <c:pt idx="0">
                  <c:v>จำนวนฝูง Serum</c:v>
                </c:pt>
                <c:pt idx="1">
                  <c:v>จำนวนตัวอย่าง Serum</c:v>
                </c:pt>
                <c:pt idx="2">
                  <c:v>จำนวนฝูง ซาก</c:v>
                </c:pt>
                <c:pt idx="3">
                  <c:v>จำนวนตัวอย่าง ซาก (น้อยสุด)</c:v>
                </c:pt>
              </c:strCache>
            </c:strRef>
          </c:cat>
          <c:val>
            <c:numRef>
              <c:f>'สรุป3-63'!$B$3:$E$3</c:f>
              <c:numCache>
                <c:formatCode>General</c:formatCode>
                <c:ptCount val="4"/>
                <c:pt idx="0">
                  <c:v>25</c:v>
                </c:pt>
                <c:pt idx="1">
                  <c:v>750</c:v>
                </c:pt>
                <c:pt idx="2">
                  <c:v>117</c:v>
                </c:pt>
                <c:pt idx="3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7-483C-9319-E5FBC7BC490C}"/>
            </c:ext>
          </c:extLst>
        </c:ser>
        <c:ser>
          <c:idx val="1"/>
          <c:order val="1"/>
          <c:tx>
            <c:strRef>
              <c:f>'สรุป3-63'!$A$4</c:f>
              <c:strCache>
                <c:ptCount val="1"/>
                <c:pt idx="0">
                  <c:v>ทำได้จริง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'สรุป3-63'!$B$2:$E$2</c:f>
              <c:strCache>
                <c:ptCount val="4"/>
                <c:pt idx="0">
                  <c:v>จำนวนฝูง Serum</c:v>
                </c:pt>
                <c:pt idx="1">
                  <c:v>จำนวนตัวอย่าง Serum</c:v>
                </c:pt>
                <c:pt idx="2">
                  <c:v>จำนวนฝูง ซาก</c:v>
                </c:pt>
                <c:pt idx="3">
                  <c:v>จำนวนตัวอย่าง ซาก (น้อยสุด)</c:v>
                </c:pt>
              </c:strCache>
            </c:strRef>
          </c:cat>
          <c:val>
            <c:numRef>
              <c:f>'สรุป3-63'!$B$4:$E$4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A7-483C-9319-E5FBC7BC4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851088"/>
        <c:axId val="825847280"/>
        <c:axId val="0"/>
      </c:bar3DChart>
      <c:catAx>
        <c:axId val="82585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847280"/>
        <c:crosses val="autoZero"/>
        <c:auto val="1"/>
        <c:lblAlgn val="ctr"/>
        <c:lblOffset val="100"/>
        <c:noMultiLvlLbl val="0"/>
      </c:catAx>
      <c:valAx>
        <c:axId val="82584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851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h-TH"/>
              <a:t>ทั้งประเทศ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'สรุป3-63'!$A$75</c:f>
              <c:strCache>
                <c:ptCount val="1"/>
                <c:pt idx="0">
                  <c:v>เป้าเป็ดไล่ทุ่ง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'สรุป3-63'!$B$74:$E$74</c:f>
              <c:strCache>
                <c:ptCount val="4"/>
                <c:pt idx="0">
                  <c:v>จำนวนฝูง Serum</c:v>
                </c:pt>
                <c:pt idx="1">
                  <c:v>จำนวนตัวอย่าง Serum</c:v>
                </c:pt>
                <c:pt idx="2">
                  <c:v>จำนวนฝูง ซาก</c:v>
                </c:pt>
                <c:pt idx="3">
                  <c:v>จำนวนตัวอย่าง ซาก (น้อยสุด)</c:v>
                </c:pt>
              </c:strCache>
            </c:strRef>
          </c:cat>
          <c:val>
            <c:numRef>
              <c:f>'สรุป3-63'!$B$75:$E$75</c:f>
              <c:numCache>
                <c:formatCode>General</c:formatCode>
                <c:ptCount val="4"/>
                <c:pt idx="0">
                  <c:v>95</c:v>
                </c:pt>
                <c:pt idx="1">
                  <c:v>2850</c:v>
                </c:pt>
                <c:pt idx="2">
                  <c:v>435</c:v>
                </c:pt>
                <c:pt idx="3">
                  <c:v>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C-47D2-A636-34FE524B8730}"/>
            </c:ext>
          </c:extLst>
        </c:ser>
        <c:ser>
          <c:idx val="1"/>
          <c:order val="1"/>
          <c:tx>
            <c:strRef>
              <c:f>'สรุป3-63'!$A$76</c:f>
              <c:strCache>
                <c:ptCount val="1"/>
                <c:pt idx="0">
                  <c:v>ทำได้จริง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'สรุป3-63'!$B$74:$E$74</c:f>
              <c:strCache>
                <c:ptCount val="4"/>
                <c:pt idx="0">
                  <c:v>จำนวนฝูง Serum</c:v>
                </c:pt>
                <c:pt idx="1">
                  <c:v>จำนวนตัวอย่าง Serum</c:v>
                </c:pt>
                <c:pt idx="2">
                  <c:v>จำนวนฝูง ซาก</c:v>
                </c:pt>
                <c:pt idx="3">
                  <c:v>จำนวนตัวอย่าง ซาก (น้อยสุด)</c:v>
                </c:pt>
              </c:strCache>
            </c:strRef>
          </c:cat>
          <c:val>
            <c:numRef>
              <c:f>'สรุป3-63'!$B$76:$E$76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FC-47D2-A636-34FE524B8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2577824"/>
        <c:axId val="1052568576"/>
        <c:axId val="0"/>
      </c:bar3DChart>
      <c:catAx>
        <c:axId val="105257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2568576"/>
        <c:crosses val="autoZero"/>
        <c:auto val="1"/>
        <c:lblAlgn val="ctr"/>
        <c:lblOffset val="100"/>
        <c:noMultiLvlLbl val="0"/>
      </c:catAx>
      <c:valAx>
        <c:axId val="105256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257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เขต2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'สรุป3-63'!$A$11</c:f>
              <c:strCache>
                <c:ptCount val="1"/>
                <c:pt idx="0">
                  <c:v>เป้าเป็ดไล่ทุ่ง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'สรุป3-63'!$B$10:$E$10</c:f>
              <c:strCache>
                <c:ptCount val="4"/>
                <c:pt idx="0">
                  <c:v>จำนวนฝูง Serum</c:v>
                </c:pt>
                <c:pt idx="1">
                  <c:v>จำนวนตัวอย่าง Serum</c:v>
                </c:pt>
                <c:pt idx="2">
                  <c:v>จำนวนฝูง ซาก</c:v>
                </c:pt>
                <c:pt idx="3">
                  <c:v>จำนวนตัวอย่าง ซาก (น้อยสุด)</c:v>
                </c:pt>
              </c:strCache>
            </c:strRef>
          </c:cat>
          <c:val>
            <c:numRef>
              <c:f>'สรุป3-63'!$B$11:$E$11</c:f>
              <c:numCache>
                <c:formatCode>General</c:formatCode>
                <c:ptCount val="4"/>
                <c:pt idx="0">
                  <c:v>1</c:v>
                </c:pt>
                <c:pt idx="1">
                  <c:v>30</c:v>
                </c:pt>
                <c:pt idx="2">
                  <c:v>3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3D-4A64-8854-210C8DC5A1B3}"/>
            </c:ext>
          </c:extLst>
        </c:ser>
        <c:ser>
          <c:idx val="1"/>
          <c:order val="1"/>
          <c:tx>
            <c:strRef>
              <c:f>'สรุป3-63'!$A$12</c:f>
              <c:strCache>
                <c:ptCount val="1"/>
                <c:pt idx="0">
                  <c:v>ทำได้จริง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'สรุป3-63'!$B$10:$E$10</c:f>
              <c:strCache>
                <c:ptCount val="4"/>
                <c:pt idx="0">
                  <c:v>จำนวนฝูง Serum</c:v>
                </c:pt>
                <c:pt idx="1">
                  <c:v>จำนวนตัวอย่าง Serum</c:v>
                </c:pt>
                <c:pt idx="2">
                  <c:v>จำนวนฝูง ซาก</c:v>
                </c:pt>
                <c:pt idx="3">
                  <c:v>จำนวนตัวอย่าง ซาก (น้อยสุด)</c:v>
                </c:pt>
              </c:strCache>
            </c:strRef>
          </c:cat>
          <c:val>
            <c:numRef>
              <c:f>'สรุป3-63'!$B$12:$E$12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3D-4A64-8854-210C8DC5A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858704"/>
        <c:axId val="825852720"/>
        <c:axId val="0"/>
      </c:bar3DChart>
      <c:catAx>
        <c:axId val="82585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852720"/>
        <c:crosses val="autoZero"/>
        <c:auto val="1"/>
        <c:lblAlgn val="ctr"/>
        <c:lblOffset val="100"/>
        <c:noMultiLvlLbl val="0"/>
      </c:catAx>
      <c:valAx>
        <c:axId val="82585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858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เขต3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'สรุป3-63'!$A$19</c:f>
              <c:strCache>
                <c:ptCount val="1"/>
                <c:pt idx="0">
                  <c:v>เป้าเป็ดไล่ทุ่ง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'สรุป3-63'!$B$18:$E$18</c:f>
              <c:strCache>
                <c:ptCount val="4"/>
                <c:pt idx="0">
                  <c:v>จำนวนฝูง Serum</c:v>
                </c:pt>
                <c:pt idx="1">
                  <c:v>จำนวนตัวอย่าง Serum</c:v>
                </c:pt>
                <c:pt idx="2">
                  <c:v>จำนวนฝูง ซาก</c:v>
                </c:pt>
                <c:pt idx="3">
                  <c:v>จำนวนตัวอย่าง ซาก (น้อยสุด)</c:v>
                </c:pt>
              </c:strCache>
            </c:strRef>
          </c:cat>
          <c:val>
            <c:numRef>
              <c:f>'สรุป3-63'!$B$19:$E$19</c:f>
              <c:numCache>
                <c:formatCode>General</c:formatCode>
                <c:ptCount val="4"/>
                <c:pt idx="0">
                  <c:v>1</c:v>
                </c:pt>
                <c:pt idx="1">
                  <c:v>30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A-4BB2-B4B4-25C652096C84}"/>
            </c:ext>
          </c:extLst>
        </c:ser>
        <c:ser>
          <c:idx val="1"/>
          <c:order val="1"/>
          <c:tx>
            <c:strRef>
              <c:f>'สรุป3-63'!$A$20</c:f>
              <c:strCache>
                <c:ptCount val="1"/>
                <c:pt idx="0">
                  <c:v>ทำได้จริง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'สรุป3-63'!$B$18:$E$18</c:f>
              <c:strCache>
                <c:ptCount val="4"/>
                <c:pt idx="0">
                  <c:v>จำนวนฝูง Serum</c:v>
                </c:pt>
                <c:pt idx="1">
                  <c:v>จำนวนตัวอย่าง Serum</c:v>
                </c:pt>
                <c:pt idx="2">
                  <c:v>จำนวนฝูง ซาก</c:v>
                </c:pt>
                <c:pt idx="3">
                  <c:v>จำนวนตัวอย่าง ซาก (น้อยสุด)</c:v>
                </c:pt>
              </c:strCache>
            </c:strRef>
          </c:cat>
          <c:val>
            <c:numRef>
              <c:f>'สรุป3-63'!$B$20:$E$20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DA-4BB2-B4B4-25C652096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859248"/>
        <c:axId val="825855440"/>
        <c:axId val="0"/>
      </c:bar3DChart>
      <c:catAx>
        <c:axId val="82585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855440"/>
        <c:crosses val="autoZero"/>
        <c:auto val="1"/>
        <c:lblAlgn val="ctr"/>
        <c:lblOffset val="100"/>
        <c:noMultiLvlLbl val="0"/>
      </c:catAx>
      <c:valAx>
        <c:axId val="82585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85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เขต4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'สรุป3-63'!$A$27</c:f>
              <c:strCache>
                <c:ptCount val="1"/>
                <c:pt idx="0">
                  <c:v>เป้าเป็ดไล่ทุ่ง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'สรุป3-63'!$B$26:$E$26</c:f>
              <c:strCache>
                <c:ptCount val="4"/>
                <c:pt idx="0">
                  <c:v>จำนวนฝูง Serum</c:v>
                </c:pt>
                <c:pt idx="1">
                  <c:v>จำนวนตัวอย่าง Serum</c:v>
                </c:pt>
                <c:pt idx="2">
                  <c:v>จำนวนฝูง ซาก</c:v>
                </c:pt>
                <c:pt idx="3">
                  <c:v>จำนวนตัวอย่าง ซาก (น้อยสุด)</c:v>
                </c:pt>
              </c:strCache>
            </c:strRef>
          </c:cat>
          <c:val>
            <c:numRef>
              <c:f>'สรุป3-63'!$B$27:$E$27</c:f>
              <c:numCache>
                <c:formatCode>General</c:formatCode>
                <c:ptCount val="4"/>
                <c:pt idx="0">
                  <c:v>8</c:v>
                </c:pt>
                <c:pt idx="1">
                  <c:v>240</c:v>
                </c:pt>
                <c:pt idx="2">
                  <c:v>34</c:v>
                </c:pt>
                <c:pt idx="3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5-43FF-9162-E490767F0661}"/>
            </c:ext>
          </c:extLst>
        </c:ser>
        <c:ser>
          <c:idx val="1"/>
          <c:order val="1"/>
          <c:tx>
            <c:strRef>
              <c:f>'สรุป3-63'!$A$28</c:f>
              <c:strCache>
                <c:ptCount val="1"/>
                <c:pt idx="0">
                  <c:v>ทำได้จริง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'สรุป3-63'!$B$26:$E$26</c:f>
              <c:strCache>
                <c:ptCount val="4"/>
                <c:pt idx="0">
                  <c:v>จำนวนฝูง Serum</c:v>
                </c:pt>
                <c:pt idx="1">
                  <c:v>จำนวนตัวอย่าง Serum</c:v>
                </c:pt>
                <c:pt idx="2">
                  <c:v>จำนวนฝูง ซาก</c:v>
                </c:pt>
                <c:pt idx="3">
                  <c:v>จำนวนตัวอย่าง ซาก (น้อยสุด)</c:v>
                </c:pt>
              </c:strCache>
            </c:strRef>
          </c:cat>
          <c:val>
            <c:numRef>
              <c:f>'สรุป3-63'!$B$28:$E$28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A5-43FF-9162-E490767F0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860336"/>
        <c:axId val="825855984"/>
        <c:axId val="0"/>
      </c:bar3DChart>
      <c:catAx>
        <c:axId val="82586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855984"/>
        <c:crosses val="autoZero"/>
        <c:auto val="1"/>
        <c:lblAlgn val="ctr"/>
        <c:lblOffset val="100"/>
        <c:noMultiLvlLbl val="0"/>
      </c:catAx>
      <c:valAx>
        <c:axId val="82585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860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เขต5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'สรุป3-63'!$A$35</c:f>
              <c:strCache>
                <c:ptCount val="1"/>
                <c:pt idx="0">
                  <c:v>เป้าเป็ดไล่ทุ่ง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'สรุป3-63'!$B$34:$E$34</c:f>
              <c:strCache>
                <c:ptCount val="4"/>
                <c:pt idx="0">
                  <c:v>จำนวนฝูง Serum</c:v>
                </c:pt>
                <c:pt idx="1">
                  <c:v>จำนวนตัวอย่าง Serum</c:v>
                </c:pt>
                <c:pt idx="2">
                  <c:v>จำนวนฝูง ซาก</c:v>
                </c:pt>
                <c:pt idx="3">
                  <c:v>จำนวนตัวอย่าง ซาก (น้อยสุด)</c:v>
                </c:pt>
              </c:strCache>
            </c:strRef>
          </c:cat>
          <c:val>
            <c:numRef>
              <c:f>'สรุป3-63'!$B$35:$E$35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3-4104-9C57-C0DBEE01D3E5}"/>
            </c:ext>
          </c:extLst>
        </c:ser>
        <c:ser>
          <c:idx val="1"/>
          <c:order val="1"/>
          <c:tx>
            <c:strRef>
              <c:f>'สรุป3-63'!$A$36</c:f>
              <c:strCache>
                <c:ptCount val="1"/>
                <c:pt idx="0">
                  <c:v>ทำได้จริง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'สรุป3-63'!$B$34:$E$34</c:f>
              <c:strCache>
                <c:ptCount val="4"/>
                <c:pt idx="0">
                  <c:v>จำนวนฝูง Serum</c:v>
                </c:pt>
                <c:pt idx="1">
                  <c:v>จำนวนตัวอย่าง Serum</c:v>
                </c:pt>
                <c:pt idx="2">
                  <c:v>จำนวนฝูง ซาก</c:v>
                </c:pt>
                <c:pt idx="3">
                  <c:v>จำนวนตัวอย่าง ซาก (น้อยสุด)</c:v>
                </c:pt>
              </c:strCache>
            </c:strRef>
          </c:cat>
          <c:val>
            <c:numRef>
              <c:f>'สรุป3-63'!$B$36:$E$36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63-4104-9C57-C0DBEE01D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1225424"/>
        <c:axId val="481221072"/>
        <c:axId val="0"/>
      </c:bar3DChart>
      <c:catAx>
        <c:axId val="48122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221072"/>
        <c:crosses val="autoZero"/>
        <c:auto val="1"/>
        <c:lblAlgn val="ctr"/>
        <c:lblOffset val="100"/>
        <c:noMultiLvlLbl val="0"/>
      </c:catAx>
      <c:valAx>
        <c:axId val="48122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22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เขต6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'สรุป3-63'!$A$43</c:f>
              <c:strCache>
                <c:ptCount val="1"/>
                <c:pt idx="0">
                  <c:v>เป้าเป็ดไล่ทุ่ง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'สรุป3-63'!$B$42:$E$42</c:f>
              <c:strCache>
                <c:ptCount val="4"/>
                <c:pt idx="0">
                  <c:v>จำนวนฝูง Serum</c:v>
                </c:pt>
                <c:pt idx="1">
                  <c:v>จำนวนตัวอย่าง Serum</c:v>
                </c:pt>
                <c:pt idx="2">
                  <c:v>จำนวนฝูง ซาก</c:v>
                </c:pt>
                <c:pt idx="3">
                  <c:v>จำนวนตัวอย่าง ซาก (น้อยสุด)</c:v>
                </c:pt>
              </c:strCache>
            </c:strRef>
          </c:cat>
          <c:val>
            <c:numRef>
              <c:f>'สรุป3-63'!$B$43:$E$43</c:f>
              <c:numCache>
                <c:formatCode>General</c:formatCode>
                <c:ptCount val="4"/>
                <c:pt idx="0">
                  <c:v>41</c:v>
                </c:pt>
                <c:pt idx="1">
                  <c:v>1230</c:v>
                </c:pt>
                <c:pt idx="2">
                  <c:v>190</c:v>
                </c:pt>
                <c:pt idx="3">
                  <c:v>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D-42FE-8FA9-0F31513C3645}"/>
            </c:ext>
          </c:extLst>
        </c:ser>
        <c:ser>
          <c:idx val="1"/>
          <c:order val="1"/>
          <c:tx>
            <c:strRef>
              <c:f>'สรุป3-63'!$A$44</c:f>
              <c:strCache>
                <c:ptCount val="1"/>
                <c:pt idx="0">
                  <c:v>ทำได้จริง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'สรุป3-63'!$B$42:$E$42</c:f>
              <c:strCache>
                <c:ptCount val="4"/>
                <c:pt idx="0">
                  <c:v>จำนวนฝูง Serum</c:v>
                </c:pt>
                <c:pt idx="1">
                  <c:v>จำนวนตัวอย่าง Serum</c:v>
                </c:pt>
                <c:pt idx="2">
                  <c:v>จำนวนฝูง ซาก</c:v>
                </c:pt>
                <c:pt idx="3">
                  <c:v>จำนวนตัวอย่าง ซาก (น้อยสุด)</c:v>
                </c:pt>
              </c:strCache>
            </c:strRef>
          </c:cat>
          <c:val>
            <c:numRef>
              <c:f>'สรุป3-63'!$B$44:$E$44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4D-42FE-8FA9-0F31513C3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1223248"/>
        <c:axId val="481224880"/>
        <c:axId val="0"/>
      </c:bar3DChart>
      <c:catAx>
        <c:axId val="48122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224880"/>
        <c:crosses val="autoZero"/>
        <c:auto val="1"/>
        <c:lblAlgn val="ctr"/>
        <c:lblOffset val="100"/>
        <c:noMultiLvlLbl val="0"/>
      </c:catAx>
      <c:valAx>
        <c:axId val="48122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22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เขต7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'สรุป3-63'!$A$51</c:f>
              <c:strCache>
                <c:ptCount val="1"/>
                <c:pt idx="0">
                  <c:v>เป้าเป็ดไล่ทุ่ง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'สรุป3-63'!$B$50:$E$50</c:f>
              <c:strCache>
                <c:ptCount val="4"/>
                <c:pt idx="0">
                  <c:v>จำนวนฝูง Serum</c:v>
                </c:pt>
                <c:pt idx="1">
                  <c:v>จำนวนตัวอย่าง Serum</c:v>
                </c:pt>
                <c:pt idx="2">
                  <c:v>จำนวนฝูง ซาก</c:v>
                </c:pt>
                <c:pt idx="3">
                  <c:v>จำนวนตัวอย่าง ซาก (น้อยสุด)</c:v>
                </c:pt>
              </c:strCache>
            </c:strRef>
          </c:cat>
          <c:val>
            <c:numRef>
              <c:f>'สรุป3-63'!$B$51:$E$51</c:f>
              <c:numCache>
                <c:formatCode>General</c:formatCode>
                <c:ptCount val="4"/>
                <c:pt idx="0">
                  <c:v>15</c:v>
                </c:pt>
                <c:pt idx="1">
                  <c:v>450</c:v>
                </c:pt>
                <c:pt idx="2">
                  <c:v>72</c:v>
                </c:pt>
                <c:pt idx="3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6-420E-BDD0-B59A3F980D29}"/>
            </c:ext>
          </c:extLst>
        </c:ser>
        <c:ser>
          <c:idx val="1"/>
          <c:order val="1"/>
          <c:tx>
            <c:strRef>
              <c:f>'สรุป3-63'!$A$52</c:f>
              <c:strCache>
                <c:ptCount val="1"/>
                <c:pt idx="0">
                  <c:v>ทำได้จริง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'สรุป3-63'!$B$50:$E$50</c:f>
              <c:strCache>
                <c:ptCount val="4"/>
                <c:pt idx="0">
                  <c:v>จำนวนฝูง Serum</c:v>
                </c:pt>
                <c:pt idx="1">
                  <c:v>จำนวนตัวอย่าง Serum</c:v>
                </c:pt>
                <c:pt idx="2">
                  <c:v>จำนวนฝูง ซาก</c:v>
                </c:pt>
                <c:pt idx="3">
                  <c:v>จำนวนตัวอย่าง ซาก (น้อยสุด)</c:v>
                </c:pt>
              </c:strCache>
            </c:strRef>
          </c:cat>
          <c:val>
            <c:numRef>
              <c:f>'สรุป3-63'!$B$52:$E$52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86-420E-BDD0-B59A3F980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1222160"/>
        <c:axId val="1058333408"/>
        <c:axId val="0"/>
      </c:bar3DChart>
      <c:catAx>
        <c:axId val="48122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8333408"/>
        <c:crosses val="autoZero"/>
        <c:auto val="1"/>
        <c:lblAlgn val="ctr"/>
        <c:lblOffset val="100"/>
        <c:noMultiLvlLbl val="0"/>
      </c:catAx>
      <c:valAx>
        <c:axId val="10583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22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เขต8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'สรุป3-63'!$A$59</c:f>
              <c:strCache>
                <c:ptCount val="1"/>
                <c:pt idx="0">
                  <c:v>เป้าเป็ดไล่ทุ่ง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'สรุป3-63'!$B$58:$E$58</c:f>
              <c:strCache>
                <c:ptCount val="4"/>
                <c:pt idx="0">
                  <c:v>จำนวนฝูง Serum</c:v>
                </c:pt>
                <c:pt idx="1">
                  <c:v>จำนวนตัวอย่าง Serum</c:v>
                </c:pt>
                <c:pt idx="2">
                  <c:v>จำนวนฝูง ซาก</c:v>
                </c:pt>
                <c:pt idx="3">
                  <c:v>จำนวนตัวอย่าง ซาก (น้อยสุด)</c:v>
                </c:pt>
              </c:strCache>
            </c:strRef>
          </c:cat>
          <c:val>
            <c:numRef>
              <c:f>'สรุป3-63'!$B$59:$E$59</c:f>
              <c:numCache>
                <c:formatCode>General</c:formatCode>
                <c:ptCount val="4"/>
                <c:pt idx="0">
                  <c:v>4</c:v>
                </c:pt>
                <c:pt idx="1">
                  <c:v>120</c:v>
                </c:pt>
                <c:pt idx="2">
                  <c:v>17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1-41EF-B06C-AA6280E8A175}"/>
            </c:ext>
          </c:extLst>
        </c:ser>
        <c:ser>
          <c:idx val="1"/>
          <c:order val="1"/>
          <c:tx>
            <c:strRef>
              <c:f>'สรุป3-63'!$A$60</c:f>
              <c:strCache>
                <c:ptCount val="1"/>
                <c:pt idx="0">
                  <c:v>ทำได้จริง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'สรุป3-63'!$B$58:$E$58</c:f>
              <c:strCache>
                <c:ptCount val="4"/>
                <c:pt idx="0">
                  <c:v>จำนวนฝูง Serum</c:v>
                </c:pt>
                <c:pt idx="1">
                  <c:v>จำนวนตัวอย่าง Serum</c:v>
                </c:pt>
                <c:pt idx="2">
                  <c:v>จำนวนฝูง ซาก</c:v>
                </c:pt>
                <c:pt idx="3">
                  <c:v>จำนวนตัวอย่าง ซาก (น้อยสุด)</c:v>
                </c:pt>
              </c:strCache>
            </c:strRef>
          </c:cat>
          <c:val>
            <c:numRef>
              <c:f>'สรุป3-63'!$B$60:$E$60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71-41EF-B06C-AA6280E8A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8343744"/>
        <c:axId val="1058335584"/>
        <c:axId val="0"/>
      </c:bar3DChart>
      <c:catAx>
        <c:axId val="105834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8335584"/>
        <c:crosses val="autoZero"/>
        <c:auto val="1"/>
        <c:lblAlgn val="ctr"/>
        <c:lblOffset val="100"/>
        <c:noMultiLvlLbl val="0"/>
      </c:catAx>
      <c:valAx>
        <c:axId val="105833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834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เขต9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'สรุป3-63'!$A$67</c:f>
              <c:strCache>
                <c:ptCount val="1"/>
                <c:pt idx="0">
                  <c:v>เป้าเป็ดไล่ทุ่ง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'สรุป3-63'!$B$66:$E$66</c:f>
              <c:strCache>
                <c:ptCount val="4"/>
                <c:pt idx="0">
                  <c:v>จำนวนฝูง Serum</c:v>
                </c:pt>
                <c:pt idx="1">
                  <c:v>จำนวนตัวอย่าง Serum</c:v>
                </c:pt>
                <c:pt idx="2">
                  <c:v>จำนวนฝูง ซาก</c:v>
                </c:pt>
                <c:pt idx="3">
                  <c:v>จำนวนตัวอย่าง ซาก (น้อยสุด)</c:v>
                </c:pt>
              </c:strCache>
            </c:strRef>
          </c:cat>
          <c:val>
            <c:numRef>
              <c:f>'สรุป3-63'!$B$67:$E$67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4-468F-BF73-514F7E973CE7}"/>
            </c:ext>
          </c:extLst>
        </c:ser>
        <c:ser>
          <c:idx val="1"/>
          <c:order val="1"/>
          <c:tx>
            <c:strRef>
              <c:f>'สรุป3-63'!$A$68</c:f>
              <c:strCache>
                <c:ptCount val="1"/>
                <c:pt idx="0">
                  <c:v>ทำได้จริง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'สรุป3-63'!$B$66:$E$66</c:f>
              <c:strCache>
                <c:ptCount val="4"/>
                <c:pt idx="0">
                  <c:v>จำนวนฝูง Serum</c:v>
                </c:pt>
                <c:pt idx="1">
                  <c:v>จำนวนตัวอย่าง Serum</c:v>
                </c:pt>
                <c:pt idx="2">
                  <c:v>จำนวนฝูง ซาก</c:v>
                </c:pt>
                <c:pt idx="3">
                  <c:v>จำนวนตัวอย่าง ซาก (น้อยสุด)</c:v>
                </c:pt>
              </c:strCache>
            </c:strRef>
          </c:cat>
          <c:val>
            <c:numRef>
              <c:f>'สรุป3-63'!$B$68:$E$68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D4-468F-BF73-514F7E973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8338848"/>
        <c:axId val="530749152"/>
        <c:axId val="0"/>
      </c:bar3DChart>
      <c:catAx>
        <c:axId val="105833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749152"/>
        <c:crosses val="autoZero"/>
        <c:auto val="1"/>
        <c:lblAlgn val="ctr"/>
        <c:lblOffset val="100"/>
        <c:noMultiLvlLbl val="0"/>
      </c:catAx>
      <c:valAx>
        <c:axId val="53074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833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161926</xdr:colOff>
      <xdr:row>0</xdr:row>
      <xdr:rowOff>19051</xdr:rowOff>
    </xdr:from>
    <xdr:to>
      <xdr:col>13</xdr:col>
      <xdr:colOff>9526</xdr:colOff>
      <xdr:row>1</xdr:row>
      <xdr:rowOff>171450</xdr:rowOff>
    </xdr:to>
    <xdr:sp macro="" textlink="">
      <xdr:nvSpPr>
        <xdr:cNvPr id="2" name="TextBox 1"/>
        <xdr:cNvSpPr txBox="1"/>
      </xdr:nvSpPr>
      <xdr:spPr>
        <a:xfrm>
          <a:off x="7429501" y="19051"/>
          <a:ext cx="1428750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/>
            <a:t>เอกสารแนบ3</a:t>
          </a:r>
          <a:endParaRPr lang="en-US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23813</xdr:colOff>
      <xdr:row>0</xdr:row>
      <xdr:rowOff>19051</xdr:rowOff>
    </xdr:from>
    <xdr:to>
      <xdr:col>13</xdr:col>
      <xdr:colOff>9526</xdr:colOff>
      <xdr:row>1</xdr:row>
      <xdr:rowOff>171450</xdr:rowOff>
    </xdr:to>
    <xdr:sp macro="" textlink="">
      <xdr:nvSpPr>
        <xdr:cNvPr id="2" name="TextBox 1"/>
        <xdr:cNvSpPr txBox="1"/>
      </xdr:nvSpPr>
      <xdr:spPr>
        <a:xfrm>
          <a:off x="8846344" y="19051"/>
          <a:ext cx="1462088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/>
            <a:t>เอกสารแนบ3</a:t>
          </a:r>
          <a:endParaRPr lang="en-US" sz="1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161926</xdr:colOff>
      <xdr:row>0</xdr:row>
      <xdr:rowOff>19051</xdr:rowOff>
    </xdr:from>
    <xdr:to>
      <xdr:col>13</xdr:col>
      <xdr:colOff>9526</xdr:colOff>
      <xdr:row>1</xdr:row>
      <xdr:rowOff>171450</xdr:rowOff>
    </xdr:to>
    <xdr:sp macro="" textlink="">
      <xdr:nvSpPr>
        <xdr:cNvPr id="2" name="TextBox 1"/>
        <xdr:cNvSpPr txBox="1"/>
      </xdr:nvSpPr>
      <xdr:spPr>
        <a:xfrm>
          <a:off x="7477126" y="19051"/>
          <a:ext cx="1428750" cy="342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/>
            <a:t>เอกสารแนบ3</a:t>
          </a:r>
          <a:endParaRPr lang="en-US" sz="18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23813</xdr:colOff>
      <xdr:row>0</xdr:row>
      <xdr:rowOff>19051</xdr:rowOff>
    </xdr:from>
    <xdr:to>
      <xdr:col>13</xdr:col>
      <xdr:colOff>9526</xdr:colOff>
      <xdr:row>1</xdr:row>
      <xdr:rowOff>171450</xdr:rowOff>
    </xdr:to>
    <xdr:sp macro="" textlink="">
      <xdr:nvSpPr>
        <xdr:cNvPr id="2" name="TextBox 1"/>
        <xdr:cNvSpPr txBox="1"/>
      </xdr:nvSpPr>
      <xdr:spPr>
        <a:xfrm>
          <a:off x="8834438" y="19051"/>
          <a:ext cx="1452563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/>
            <a:t>เอกสารแนบ3</a:t>
          </a:r>
          <a:endParaRPr lang="en-US" sz="18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21167</xdr:colOff>
      <xdr:row>0</xdr:row>
      <xdr:rowOff>8995</xdr:rowOff>
    </xdr:from>
    <xdr:to>
      <xdr:col>12</xdr:col>
      <xdr:colOff>306916</xdr:colOff>
      <xdr:row>7</xdr:row>
      <xdr:rowOff>137583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21167</xdr:colOff>
      <xdr:row>8</xdr:row>
      <xdr:rowOff>1</xdr:rowOff>
    </xdr:from>
    <xdr:to>
      <xdr:col>12</xdr:col>
      <xdr:colOff>296332</xdr:colOff>
      <xdr:row>15</xdr:row>
      <xdr:rowOff>137584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23812</xdr:colOff>
      <xdr:row>16</xdr:row>
      <xdr:rowOff>11906</xdr:rowOff>
    </xdr:from>
    <xdr:to>
      <xdr:col>12</xdr:col>
      <xdr:colOff>298977</xdr:colOff>
      <xdr:row>23</xdr:row>
      <xdr:rowOff>149489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23812</xdr:colOff>
      <xdr:row>24</xdr:row>
      <xdr:rowOff>0</xdr:rowOff>
    </xdr:from>
    <xdr:to>
      <xdr:col>12</xdr:col>
      <xdr:colOff>298977</xdr:colOff>
      <xdr:row>31</xdr:row>
      <xdr:rowOff>137583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12</xdr:col>
      <xdr:colOff>275165</xdr:colOff>
      <xdr:row>39</xdr:row>
      <xdr:rowOff>137583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12</xdr:col>
      <xdr:colOff>275165</xdr:colOff>
      <xdr:row>47</xdr:row>
      <xdr:rowOff>137583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48</xdr:row>
      <xdr:rowOff>0</xdr:rowOff>
    </xdr:from>
    <xdr:to>
      <xdr:col>12</xdr:col>
      <xdr:colOff>275165</xdr:colOff>
      <xdr:row>55</xdr:row>
      <xdr:rowOff>137583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56</xdr:row>
      <xdr:rowOff>0</xdr:rowOff>
    </xdr:from>
    <xdr:to>
      <xdr:col>12</xdr:col>
      <xdr:colOff>275165</xdr:colOff>
      <xdr:row>63</xdr:row>
      <xdr:rowOff>137583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0</xdr:colOff>
      <xdr:row>64</xdr:row>
      <xdr:rowOff>0</xdr:rowOff>
    </xdr:from>
    <xdr:to>
      <xdr:col>12</xdr:col>
      <xdr:colOff>275165</xdr:colOff>
      <xdr:row>71</xdr:row>
      <xdr:rowOff>137583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0</xdr:row>
      <xdr:rowOff>35719</xdr:rowOff>
    </xdr:from>
    <xdr:to>
      <xdr:col>16</xdr:col>
      <xdr:colOff>595312</xdr:colOff>
      <xdr:row>6</xdr:row>
      <xdr:rowOff>0</xdr:rowOff>
    </xdr:to>
    <xdr:sp macro="" textlink="">
      <xdr:nvSpPr>
        <xdr:cNvPr id="12" name="TextBox 11"/>
        <xdr:cNvSpPr txBox="1"/>
      </xdr:nvSpPr>
      <xdr:spPr>
        <a:xfrm>
          <a:off x="9632156" y="35719"/>
          <a:ext cx="2416969" cy="11072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u="sng">
              <a:latin typeface="+mn-lt"/>
            </a:rPr>
            <a:t>การกรอกข้อมูล</a:t>
          </a:r>
        </a:p>
        <a:p>
          <a:endParaRPr lang="en-US" sz="1600" b="1" u="sng">
            <a:latin typeface="+mn-lt"/>
          </a:endParaRPr>
        </a:p>
        <a:p>
          <a:r>
            <a:rPr lang="th-TH" sz="1400">
              <a:latin typeface="+mn-lt"/>
            </a:rPr>
            <a:t>ให้กรอกข้อมูลในแถว</a:t>
          </a:r>
          <a:r>
            <a:rPr lang="th-TH" sz="1400" baseline="0">
              <a:latin typeface="+mn-lt"/>
            </a:rPr>
            <a:t> </a:t>
          </a:r>
          <a:endParaRPr lang="en-US" sz="1400" baseline="0">
            <a:latin typeface="+mn-lt"/>
          </a:endParaRPr>
        </a:p>
        <a:p>
          <a:r>
            <a:rPr lang="th-TH" sz="1400" baseline="0">
              <a:latin typeface="+mn-lt"/>
            </a:rPr>
            <a:t>"ทำได้จริง"</a:t>
          </a:r>
        </a:p>
      </xdr:txBody>
    </xdr:sp>
    <xdr:clientData/>
  </xdr:twoCellAnchor>
  <xdr:twoCellAnchor>
    <xdr:from>
      <xdr:col>13</xdr:col>
      <xdr:colOff>11907</xdr:colOff>
      <xdr:row>7</xdr:row>
      <xdr:rowOff>1</xdr:rowOff>
    </xdr:from>
    <xdr:to>
      <xdr:col>17</xdr:col>
      <xdr:colOff>1</xdr:colOff>
      <xdr:row>11</xdr:row>
      <xdr:rowOff>0</xdr:rowOff>
    </xdr:to>
    <xdr:sp macro="" textlink="">
      <xdr:nvSpPr>
        <xdr:cNvPr id="13" name="TextBox 12"/>
        <xdr:cNvSpPr txBox="1"/>
      </xdr:nvSpPr>
      <xdr:spPr>
        <a:xfrm>
          <a:off x="9644063" y="1333501"/>
          <a:ext cx="2416969" cy="761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0" i="1" u="none">
              <a:latin typeface="+mn-lt"/>
            </a:rPr>
            <a:t>ข้อมูลนี้เขตสามารถใช้ประกอบในการประเมินการดำเนินงานของแต่ละจังหวัดได้</a:t>
          </a:r>
          <a:endParaRPr lang="en-US" sz="1200" b="0" i="1" u="none">
            <a:latin typeface="+mn-lt"/>
          </a:endParaRP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14</xdr:col>
      <xdr:colOff>595312</xdr:colOff>
      <xdr:row>87</xdr:row>
      <xdr:rowOff>178594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9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11" sqref="F11"/>
    </sheetView>
  </sheetViews>
  <sheetFormatPr defaultRowHeight="15"/>
  <cols>
    <col min="1" max="1" width="35" customWidth="1"/>
    <col min="2" max="2" width="18.140625" bestFit="1" customWidth="1"/>
    <col min="3" max="3" width="8.85546875" bestFit="1" customWidth="1"/>
    <col min="4" max="4" width="6.5703125" bestFit="1" customWidth="1"/>
    <col min="5" max="5" width="7.5703125" bestFit="1" customWidth="1"/>
    <col min="6" max="6" width="6.42578125" bestFit="1" customWidth="1"/>
    <col min="7" max="7" width="6.140625" bestFit="1" customWidth="1"/>
    <col min="8" max="8" width="7.28515625" bestFit="1" customWidth="1"/>
    <col min="9" max="9" width="13.7109375" bestFit="1" customWidth="1"/>
    <col min="10" max="10" width="5.140625" bestFit="1" customWidth="1"/>
    <col min="11" max="11" width="5.85546875" bestFit="1" customWidth="1"/>
    <col min="12" max="12" width="6" bestFit="1" customWidth="1"/>
    <col min="13" max="13" width="6.7109375" bestFit="1" customWidth="1"/>
    <col min="14" max="14" width="6.5703125" bestFit="1" customWidth="1"/>
    <col min="15" max="15" width="6.28515625" bestFit="1" customWidth="1"/>
    <col min="16" max="16" width="8.85546875" bestFit="1" customWidth="1"/>
    <col min="17" max="17" width="5.140625" bestFit="1" customWidth="1"/>
    <col min="18" max="18" width="4.7109375" bestFit="1" customWidth="1"/>
    <col min="19" max="20" width="8" bestFit="1" customWidth="1"/>
    <col min="21" max="21" width="5.7109375" bestFit="1" customWidth="1"/>
    <col min="22" max="22" width="6.7109375" bestFit="1" customWidth="1"/>
    <col min="23" max="23" width="10.7109375" bestFit="1" customWidth="1"/>
    <col min="24" max="24" width="5.85546875" bestFit="1" customWidth="1"/>
    <col min="25" max="25" width="5.28515625" bestFit="1" customWidth="1"/>
    <col min="26" max="26" width="9.7109375" bestFit="1" customWidth="1"/>
    <col min="27" max="27" width="6" bestFit="1" customWidth="1"/>
    <col min="28" max="28" width="5.42578125" bestFit="1" customWidth="1"/>
    <col min="29" max="29" width="7.5703125" bestFit="1" customWidth="1"/>
    <col min="30" max="30" width="6" bestFit="1" customWidth="1"/>
    <col min="31" max="32" width="9.7109375" bestFit="1" customWidth="1"/>
    <col min="33" max="33" width="6.5703125" bestFit="1" customWidth="1"/>
    <col min="34" max="34" width="7.28515625" bestFit="1" customWidth="1"/>
    <col min="35" max="35" width="6.42578125" bestFit="1" customWidth="1"/>
    <col min="36" max="36" width="5.140625" bestFit="1" customWidth="1"/>
    <col min="37" max="37" width="8" bestFit="1" customWidth="1"/>
    <col min="38" max="38" width="6.140625" bestFit="1" customWidth="1"/>
    <col min="39" max="39" width="6.7109375" bestFit="1" customWidth="1"/>
    <col min="40" max="40" width="7" bestFit="1" customWidth="1"/>
    <col min="41" max="41" width="10.140625" bestFit="1" customWidth="1"/>
    <col min="42" max="42" width="7.140625" bestFit="1" customWidth="1"/>
    <col min="43" max="43" width="7.42578125" bestFit="1" customWidth="1"/>
    <col min="44" max="44" width="9.85546875" bestFit="1" customWidth="1"/>
    <col min="45" max="45" width="7.85546875" bestFit="1" customWidth="1"/>
    <col min="46" max="46" width="6.5703125" bestFit="1" customWidth="1"/>
    <col min="47" max="47" width="7.42578125" bestFit="1" customWidth="1"/>
    <col min="48" max="48" width="7.140625" bestFit="1" customWidth="1"/>
    <col min="49" max="49" width="5.7109375" bestFit="1" customWidth="1"/>
    <col min="50" max="50" width="5.5703125" bestFit="1" customWidth="1"/>
    <col min="51" max="51" width="5.140625" bestFit="1" customWidth="1"/>
    <col min="53" max="53" width="5.140625" bestFit="1" customWidth="1"/>
    <col min="54" max="54" width="4.7109375" bestFit="1" customWidth="1"/>
    <col min="55" max="55" width="6.5703125" bestFit="1" customWidth="1"/>
    <col min="56" max="56" width="7.42578125" bestFit="1" customWidth="1"/>
    <col min="57" max="57" width="5" bestFit="1" customWidth="1"/>
    <col min="58" max="58" width="8" bestFit="1" customWidth="1"/>
    <col min="59" max="59" width="6.85546875" bestFit="1" customWidth="1"/>
    <col min="60" max="60" width="9.42578125" bestFit="1" customWidth="1"/>
    <col min="61" max="61" width="4.7109375" bestFit="1" customWidth="1"/>
    <col min="62" max="62" width="5.85546875" bestFit="1" customWidth="1"/>
    <col min="63" max="63" width="7" bestFit="1" customWidth="1"/>
    <col min="64" max="64" width="8.5703125" bestFit="1" customWidth="1"/>
    <col min="65" max="65" width="5.85546875" bestFit="1" customWidth="1"/>
    <col min="66" max="66" width="7.28515625" bestFit="1" customWidth="1"/>
    <col min="67" max="67" width="8.28515625" bestFit="1" customWidth="1"/>
    <col min="68" max="68" width="8.42578125" bestFit="1" customWidth="1"/>
    <col min="69" max="69" width="5.7109375" bestFit="1" customWidth="1"/>
    <col min="70" max="70" width="6.5703125" bestFit="1" customWidth="1"/>
    <col min="71" max="71" width="8" bestFit="1" customWidth="1"/>
    <col min="72" max="72" width="8.85546875" bestFit="1" customWidth="1"/>
    <col min="73" max="73" width="10.85546875" bestFit="1" customWidth="1"/>
    <col min="74" max="74" width="6" bestFit="1" customWidth="1"/>
    <col min="75" max="75" width="7.85546875" bestFit="1" customWidth="1"/>
    <col min="76" max="76" width="5.140625" bestFit="1" customWidth="1"/>
    <col min="77" max="77" width="4.7109375" bestFit="1" customWidth="1"/>
    <col min="78" max="78" width="5.140625" bestFit="1" customWidth="1"/>
    <col min="79" max="79" width="12.28515625" bestFit="1" customWidth="1"/>
    <col min="80" max="80" width="5.85546875" bestFit="1" customWidth="1"/>
    <col min="81" max="81" width="5" bestFit="1" customWidth="1"/>
    <col min="82" max="82" width="5.140625" bestFit="1" customWidth="1"/>
    <col min="83" max="83" width="4.7109375" bestFit="1" customWidth="1"/>
    <col min="84" max="84" width="5.85546875" bestFit="1" customWidth="1"/>
    <col min="85" max="85" width="5.7109375" bestFit="1" customWidth="1"/>
    <col min="86" max="86" width="4.85546875" bestFit="1" customWidth="1"/>
    <col min="87" max="87" width="7.42578125" bestFit="1" customWidth="1"/>
    <col min="88" max="88" width="6.140625" bestFit="1" customWidth="1"/>
    <col min="89" max="89" width="4.7109375" bestFit="1" customWidth="1"/>
  </cols>
  <sheetData>
    <row r="1" spans="1:90">
      <c r="A1" s="119" t="s">
        <v>116</v>
      </c>
      <c r="B1" s="119"/>
      <c r="C1" s="119"/>
      <c r="D1" s="119"/>
      <c r="E1" s="119"/>
      <c r="F1" s="119"/>
    </row>
    <row r="3" spans="1:90" s="1" customFormat="1" ht="29.25" customHeight="1">
      <c r="A3" s="120" t="s">
        <v>0</v>
      </c>
      <c r="B3" s="122" t="s">
        <v>1</v>
      </c>
      <c r="C3" s="123" t="s">
        <v>98</v>
      </c>
      <c r="D3" s="124" t="s">
        <v>2</v>
      </c>
      <c r="E3" s="125"/>
      <c r="F3" s="125"/>
      <c r="G3" s="125"/>
      <c r="H3" s="125"/>
      <c r="I3" s="125"/>
      <c r="J3" s="125"/>
      <c r="K3" s="125"/>
      <c r="L3" s="125"/>
      <c r="M3" s="126"/>
      <c r="N3" s="127" t="s">
        <v>3</v>
      </c>
      <c r="O3" s="127"/>
      <c r="P3" s="127"/>
      <c r="Q3" s="127"/>
      <c r="R3" s="127"/>
      <c r="S3" s="127"/>
      <c r="T3" s="127"/>
      <c r="U3" s="127"/>
      <c r="V3" s="127"/>
      <c r="W3" s="127"/>
      <c r="X3" s="131" t="s">
        <v>4</v>
      </c>
      <c r="Y3" s="132"/>
      <c r="Z3" s="132"/>
      <c r="AA3" s="132"/>
      <c r="AB3" s="132"/>
      <c r="AC3" s="132"/>
      <c r="AD3" s="132"/>
      <c r="AE3" s="132"/>
      <c r="AF3" s="133"/>
      <c r="AG3" s="134" t="s">
        <v>5</v>
      </c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6"/>
      <c r="AT3" s="131" t="s">
        <v>6</v>
      </c>
      <c r="AU3" s="132"/>
      <c r="AV3" s="132"/>
      <c r="AW3" s="132"/>
      <c r="AX3" s="132"/>
      <c r="AY3" s="132"/>
      <c r="AZ3" s="132"/>
      <c r="BA3" s="132"/>
      <c r="BB3" s="133"/>
      <c r="BC3" s="137" t="s">
        <v>7</v>
      </c>
      <c r="BD3" s="137"/>
      <c r="BE3" s="137"/>
      <c r="BF3" s="137"/>
      <c r="BG3" s="137"/>
      <c r="BH3" s="137"/>
      <c r="BI3" s="137"/>
      <c r="BJ3" s="137"/>
      <c r="BK3" s="137"/>
      <c r="BL3" s="137"/>
      <c r="BM3" s="138" t="s">
        <v>8</v>
      </c>
      <c r="BN3" s="139"/>
      <c r="BO3" s="139"/>
      <c r="BP3" s="139"/>
      <c r="BQ3" s="139"/>
      <c r="BR3" s="139"/>
      <c r="BS3" s="139"/>
      <c r="BT3" s="139"/>
      <c r="BU3" s="140"/>
      <c r="BV3" s="134" t="s">
        <v>9</v>
      </c>
      <c r="BW3" s="135"/>
      <c r="BX3" s="135"/>
      <c r="BY3" s="141"/>
      <c r="BZ3" s="141"/>
      <c r="CA3" s="141"/>
      <c r="CB3" s="141"/>
      <c r="CC3" s="141"/>
      <c r="CD3" s="141"/>
      <c r="CE3" s="142"/>
      <c r="CF3" s="128" t="s">
        <v>10</v>
      </c>
      <c r="CG3" s="129"/>
      <c r="CH3" s="129"/>
      <c r="CI3" s="129"/>
      <c r="CJ3" s="129"/>
      <c r="CK3" s="130"/>
    </row>
    <row r="4" spans="1:90" s="1" customFormat="1" ht="29.25" customHeight="1">
      <c r="A4" s="121"/>
      <c r="B4" s="122"/>
      <c r="C4" s="123"/>
      <c r="D4" s="12" t="s">
        <v>11</v>
      </c>
      <c r="E4" s="2" t="s">
        <v>13</v>
      </c>
      <c r="F4" s="2" t="s">
        <v>14</v>
      </c>
      <c r="G4" s="46" t="s">
        <v>16</v>
      </c>
      <c r="H4" s="46" t="s">
        <v>15</v>
      </c>
      <c r="I4" s="46" t="s">
        <v>99</v>
      </c>
      <c r="J4" s="46" t="s">
        <v>17</v>
      </c>
      <c r="K4" s="46" t="s">
        <v>18</v>
      </c>
      <c r="L4" s="46" t="s">
        <v>19</v>
      </c>
      <c r="M4" s="46" t="s">
        <v>12</v>
      </c>
      <c r="N4" s="13" t="s">
        <v>20</v>
      </c>
      <c r="O4" s="54" t="s">
        <v>24</v>
      </c>
      <c r="P4" s="55" t="s">
        <v>23</v>
      </c>
      <c r="Q4" s="56" t="s">
        <v>26</v>
      </c>
      <c r="R4" s="55" t="s">
        <v>21</v>
      </c>
      <c r="S4" s="55" t="s">
        <v>29</v>
      </c>
      <c r="T4" s="56" t="s">
        <v>22</v>
      </c>
      <c r="U4" s="56" t="s">
        <v>25</v>
      </c>
      <c r="V4" s="56" t="s">
        <v>27</v>
      </c>
      <c r="W4" s="5" t="s">
        <v>28</v>
      </c>
      <c r="X4" s="13" t="s">
        <v>97</v>
      </c>
      <c r="Y4" s="59" t="s">
        <v>31</v>
      </c>
      <c r="Z4" s="46" t="s">
        <v>30</v>
      </c>
      <c r="AA4" s="46" t="s">
        <v>34</v>
      </c>
      <c r="AB4" s="60" t="s">
        <v>35</v>
      </c>
      <c r="AC4" s="60" t="s">
        <v>32</v>
      </c>
      <c r="AD4" s="46" t="s">
        <v>33</v>
      </c>
      <c r="AE4" s="46" t="s">
        <v>37</v>
      </c>
      <c r="AF4" s="46" t="s">
        <v>36</v>
      </c>
      <c r="AG4" s="13" t="s">
        <v>38</v>
      </c>
      <c r="AH4" s="5" t="s">
        <v>39</v>
      </c>
      <c r="AI4" s="5" t="s">
        <v>40</v>
      </c>
      <c r="AJ4" s="5" t="s">
        <v>41</v>
      </c>
      <c r="AK4" s="5" t="s">
        <v>42</v>
      </c>
      <c r="AL4" s="4" t="s">
        <v>43</v>
      </c>
      <c r="AM4" s="5" t="s">
        <v>44</v>
      </c>
      <c r="AN4" s="5" t="s">
        <v>45</v>
      </c>
      <c r="AO4" s="5" t="s">
        <v>46</v>
      </c>
      <c r="AP4" s="5" t="s">
        <v>47</v>
      </c>
      <c r="AQ4" s="5" t="s">
        <v>48</v>
      </c>
      <c r="AR4" s="5" t="s">
        <v>49</v>
      </c>
      <c r="AS4" s="4" t="s">
        <v>50</v>
      </c>
      <c r="AT4" s="13" t="s">
        <v>51</v>
      </c>
      <c r="AU4" s="3" t="s">
        <v>52</v>
      </c>
      <c r="AV4" s="3" t="s">
        <v>53</v>
      </c>
      <c r="AW4" s="3" t="s">
        <v>54</v>
      </c>
      <c r="AX4" s="3" t="s">
        <v>55</v>
      </c>
      <c r="AY4" s="3" t="s">
        <v>56</v>
      </c>
      <c r="AZ4" s="3" t="s">
        <v>57</v>
      </c>
      <c r="BA4" s="3" t="s">
        <v>58</v>
      </c>
      <c r="BB4" s="3" t="s">
        <v>59</v>
      </c>
      <c r="BC4" s="13" t="s">
        <v>60</v>
      </c>
      <c r="BD4" s="4" t="s">
        <v>61</v>
      </c>
      <c r="BE4" s="4" t="s">
        <v>62</v>
      </c>
      <c r="BF4" s="4" t="s">
        <v>63</v>
      </c>
      <c r="BG4" s="4" t="s">
        <v>64</v>
      </c>
      <c r="BH4" s="4" t="s">
        <v>65</v>
      </c>
      <c r="BI4" s="4" t="s">
        <v>66</v>
      </c>
      <c r="BJ4" s="4" t="s">
        <v>67</v>
      </c>
      <c r="BK4" s="4" t="s">
        <v>68</v>
      </c>
      <c r="BL4" s="4" t="s">
        <v>69</v>
      </c>
      <c r="BM4" s="13" t="s">
        <v>70</v>
      </c>
      <c r="BN4" s="3" t="s">
        <v>71</v>
      </c>
      <c r="BO4" s="3" t="s">
        <v>72</v>
      </c>
      <c r="BP4" s="3" t="s">
        <v>73</v>
      </c>
      <c r="BQ4" s="3" t="s">
        <v>74</v>
      </c>
      <c r="BR4" s="3" t="s">
        <v>75</v>
      </c>
      <c r="BS4" s="3" t="s">
        <v>76</v>
      </c>
      <c r="BT4" s="3" t="s">
        <v>77</v>
      </c>
      <c r="BU4" s="3" t="s">
        <v>78</v>
      </c>
      <c r="BV4" s="13" t="s">
        <v>96</v>
      </c>
      <c r="BW4" s="4" t="s">
        <v>79</v>
      </c>
      <c r="BX4" s="93" t="s">
        <v>80</v>
      </c>
      <c r="BY4" s="4" t="s">
        <v>81</v>
      </c>
      <c r="BZ4" s="4" t="s">
        <v>82</v>
      </c>
      <c r="CA4" s="4" t="s">
        <v>114</v>
      </c>
      <c r="CB4" s="4" t="s">
        <v>83</v>
      </c>
      <c r="CC4" s="4" t="s">
        <v>84</v>
      </c>
      <c r="CD4" s="4" t="s">
        <v>85</v>
      </c>
      <c r="CE4" s="4" t="s">
        <v>86</v>
      </c>
      <c r="CF4" s="13" t="s">
        <v>87</v>
      </c>
      <c r="CG4" s="3" t="s">
        <v>88</v>
      </c>
      <c r="CH4" s="3" t="s">
        <v>89</v>
      </c>
      <c r="CI4" s="3" t="s">
        <v>90</v>
      </c>
      <c r="CJ4" s="3" t="s">
        <v>91</v>
      </c>
      <c r="CK4" s="3" t="s">
        <v>92</v>
      </c>
    </row>
    <row r="5" spans="1:90" s="8" customFormat="1" ht="21" customHeight="1">
      <c r="A5" s="6" t="s">
        <v>117</v>
      </c>
      <c r="B5" s="7" t="s">
        <v>115</v>
      </c>
      <c r="C5" s="50">
        <f>SUM(CF5,BV5,BM5,BC5,AT5,AG5,X5,N5, D5)</f>
        <v>95</v>
      </c>
      <c r="D5" s="57">
        <f>SUM(E5:M5)</f>
        <v>25</v>
      </c>
      <c r="E5" s="44">
        <v>1</v>
      </c>
      <c r="F5" s="44">
        <v>1</v>
      </c>
      <c r="G5" s="44">
        <v>1</v>
      </c>
      <c r="H5" s="47">
        <v>2</v>
      </c>
      <c r="I5" s="48">
        <v>2</v>
      </c>
      <c r="J5" s="49">
        <v>5</v>
      </c>
      <c r="K5" s="49">
        <v>2</v>
      </c>
      <c r="L5" s="49">
        <v>3</v>
      </c>
      <c r="M5" s="49">
        <v>8</v>
      </c>
      <c r="N5" s="57">
        <f>SUM(O5:W5)</f>
        <v>1</v>
      </c>
      <c r="O5" s="44">
        <v>0</v>
      </c>
      <c r="P5" s="47">
        <v>1</v>
      </c>
      <c r="Q5" s="44">
        <v>0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  <c r="W5" s="44">
        <v>0</v>
      </c>
      <c r="X5" s="57">
        <f>SUM(Y5:AF5)</f>
        <v>1</v>
      </c>
      <c r="Y5" s="75">
        <v>0</v>
      </c>
      <c r="Z5" s="45">
        <v>1</v>
      </c>
      <c r="AA5" s="44">
        <v>0</v>
      </c>
      <c r="AB5" s="44">
        <v>0</v>
      </c>
      <c r="AC5" s="44">
        <v>0</v>
      </c>
      <c r="AD5" s="44">
        <v>0</v>
      </c>
      <c r="AE5" s="44">
        <v>0</v>
      </c>
      <c r="AF5" s="44">
        <v>0</v>
      </c>
      <c r="AG5" s="57">
        <f>SUM(AH5:AS5)</f>
        <v>8</v>
      </c>
      <c r="AH5" s="44">
        <v>0</v>
      </c>
      <c r="AI5" s="44">
        <v>1</v>
      </c>
      <c r="AJ5" s="44">
        <v>0</v>
      </c>
      <c r="AK5" s="44">
        <v>0</v>
      </c>
      <c r="AL5" s="44">
        <v>0</v>
      </c>
      <c r="AM5" s="44">
        <v>0</v>
      </c>
      <c r="AN5" s="44">
        <v>0</v>
      </c>
      <c r="AO5" s="44">
        <v>0</v>
      </c>
      <c r="AP5" s="44">
        <v>3</v>
      </c>
      <c r="AQ5" s="44">
        <v>0</v>
      </c>
      <c r="AR5" s="44">
        <v>4</v>
      </c>
      <c r="AS5" s="44">
        <v>0</v>
      </c>
      <c r="AT5" s="57">
        <f>SUM(AU5:BB5)</f>
        <v>0</v>
      </c>
      <c r="AU5" s="44">
        <v>0</v>
      </c>
      <c r="AV5" s="44">
        <v>0</v>
      </c>
      <c r="AW5" s="44">
        <v>0</v>
      </c>
      <c r="AX5" s="44">
        <v>0</v>
      </c>
      <c r="AY5" s="44">
        <v>0</v>
      </c>
      <c r="AZ5" s="44">
        <v>0</v>
      </c>
      <c r="BA5" s="44">
        <v>0</v>
      </c>
      <c r="BB5" s="44">
        <v>0</v>
      </c>
      <c r="BC5" s="57">
        <f>SUM(BD5:BL5)</f>
        <v>41</v>
      </c>
      <c r="BD5" s="44">
        <v>9</v>
      </c>
      <c r="BE5" s="44">
        <v>7</v>
      </c>
      <c r="BF5" s="44">
        <v>1</v>
      </c>
      <c r="BG5" s="44">
        <v>2</v>
      </c>
      <c r="BH5" s="44">
        <v>4</v>
      </c>
      <c r="BI5" s="44">
        <v>0</v>
      </c>
      <c r="BJ5" s="44">
        <v>4</v>
      </c>
      <c r="BK5" s="44">
        <v>3</v>
      </c>
      <c r="BL5" s="44">
        <v>11</v>
      </c>
      <c r="BM5" s="57">
        <f>SUM(BN5:BU5)</f>
        <v>15</v>
      </c>
      <c r="BN5" s="63">
        <v>2</v>
      </c>
      <c r="BO5" s="63">
        <v>10</v>
      </c>
      <c r="BP5" s="63">
        <v>2</v>
      </c>
      <c r="BQ5" s="63">
        <v>0</v>
      </c>
      <c r="BR5" s="63">
        <v>1</v>
      </c>
      <c r="BS5" s="63">
        <v>0</v>
      </c>
      <c r="BT5" s="63">
        <v>0</v>
      </c>
      <c r="BU5" s="63">
        <v>0</v>
      </c>
      <c r="BV5" s="57">
        <f>SUM(BW5:CE5)</f>
        <v>4</v>
      </c>
      <c r="BW5" s="44">
        <v>0</v>
      </c>
      <c r="BX5" s="94">
        <v>3</v>
      </c>
      <c r="BY5" s="44">
        <v>0</v>
      </c>
      <c r="BZ5" s="44">
        <v>0</v>
      </c>
      <c r="CA5" s="44">
        <v>1</v>
      </c>
      <c r="CB5" s="44">
        <v>0</v>
      </c>
      <c r="CC5" s="44">
        <v>0</v>
      </c>
      <c r="CD5" s="44">
        <v>0</v>
      </c>
      <c r="CE5" s="44">
        <v>0</v>
      </c>
      <c r="CF5" s="57">
        <f>SUM(CG5:CK5)</f>
        <v>0</v>
      </c>
      <c r="CG5" s="44">
        <v>0</v>
      </c>
      <c r="CH5" s="44">
        <v>0</v>
      </c>
      <c r="CI5" s="44">
        <v>0</v>
      </c>
      <c r="CJ5" s="44">
        <v>0</v>
      </c>
      <c r="CK5" s="44">
        <v>0</v>
      </c>
    </row>
    <row r="6" spans="1:90" s="8" customFormat="1" ht="21" customHeight="1">
      <c r="A6" s="9"/>
      <c r="B6" s="10" t="s">
        <v>120</v>
      </c>
      <c r="C6" s="50">
        <f>SUM(D6,N6,X6,AG6,AT6,BC6,BM6,BV6,CF6)</f>
        <v>2850</v>
      </c>
      <c r="D6" s="64">
        <f t="shared" ref="D6" si="0">SUM(E6:M6)</f>
        <v>750</v>
      </c>
      <c r="E6" s="44">
        <f>E5*30</f>
        <v>30</v>
      </c>
      <c r="F6" s="44">
        <f t="shared" ref="F6:M6" si="1">F5*30</f>
        <v>30</v>
      </c>
      <c r="G6" s="44">
        <f t="shared" si="1"/>
        <v>30</v>
      </c>
      <c r="H6" s="44">
        <f t="shared" si="1"/>
        <v>60</v>
      </c>
      <c r="I6" s="44">
        <f t="shared" si="1"/>
        <v>60</v>
      </c>
      <c r="J6" s="44">
        <f t="shared" si="1"/>
        <v>150</v>
      </c>
      <c r="K6" s="44">
        <f t="shared" si="1"/>
        <v>60</v>
      </c>
      <c r="L6" s="44">
        <f t="shared" si="1"/>
        <v>90</v>
      </c>
      <c r="M6" s="44">
        <f t="shared" si="1"/>
        <v>240</v>
      </c>
      <c r="N6" s="64">
        <f t="shared" ref="N6" si="2">SUM(O6:W6)</f>
        <v>30</v>
      </c>
      <c r="O6" s="44">
        <f>O5*30</f>
        <v>0</v>
      </c>
      <c r="P6" s="44">
        <f t="shared" ref="P6:W6" si="3">P5*30</f>
        <v>30</v>
      </c>
      <c r="Q6" s="44">
        <f t="shared" si="3"/>
        <v>0</v>
      </c>
      <c r="R6" s="44">
        <f t="shared" si="3"/>
        <v>0</v>
      </c>
      <c r="S6" s="44">
        <f t="shared" si="3"/>
        <v>0</v>
      </c>
      <c r="T6" s="44">
        <f t="shared" si="3"/>
        <v>0</v>
      </c>
      <c r="U6" s="44">
        <f t="shared" si="3"/>
        <v>0</v>
      </c>
      <c r="V6" s="44">
        <f t="shared" si="3"/>
        <v>0</v>
      </c>
      <c r="W6" s="44">
        <f t="shared" si="3"/>
        <v>0</v>
      </c>
      <c r="X6" s="64">
        <f>SUM(Y6:AF6)</f>
        <v>30</v>
      </c>
      <c r="Y6" s="44">
        <f>Y5*30</f>
        <v>0</v>
      </c>
      <c r="Z6" s="44">
        <f t="shared" ref="Z6:AF6" si="4">Z5*30</f>
        <v>30</v>
      </c>
      <c r="AA6" s="44">
        <f t="shared" si="4"/>
        <v>0</v>
      </c>
      <c r="AB6" s="44">
        <f t="shared" si="4"/>
        <v>0</v>
      </c>
      <c r="AC6" s="44">
        <f t="shared" si="4"/>
        <v>0</v>
      </c>
      <c r="AD6" s="44">
        <f t="shared" si="4"/>
        <v>0</v>
      </c>
      <c r="AE6" s="44">
        <f t="shared" si="4"/>
        <v>0</v>
      </c>
      <c r="AF6" s="44">
        <f t="shared" si="4"/>
        <v>0</v>
      </c>
      <c r="AG6" s="64">
        <f t="shared" ref="AG6" si="5">SUM(AH6:AS6)</f>
        <v>240</v>
      </c>
      <c r="AH6" s="44">
        <f>AH5*30</f>
        <v>0</v>
      </c>
      <c r="AI6" s="44">
        <f t="shared" ref="AI6:AS6" si="6">AI5*30</f>
        <v>30</v>
      </c>
      <c r="AJ6" s="44">
        <f t="shared" si="6"/>
        <v>0</v>
      </c>
      <c r="AK6" s="44">
        <f t="shared" si="6"/>
        <v>0</v>
      </c>
      <c r="AL6" s="44">
        <f t="shared" si="6"/>
        <v>0</v>
      </c>
      <c r="AM6" s="44">
        <f t="shared" si="6"/>
        <v>0</v>
      </c>
      <c r="AN6" s="44">
        <f t="shared" si="6"/>
        <v>0</v>
      </c>
      <c r="AO6" s="44">
        <f t="shared" si="6"/>
        <v>0</v>
      </c>
      <c r="AP6" s="44">
        <f t="shared" si="6"/>
        <v>90</v>
      </c>
      <c r="AQ6" s="44">
        <f t="shared" si="6"/>
        <v>0</v>
      </c>
      <c r="AR6" s="44">
        <f t="shared" si="6"/>
        <v>120</v>
      </c>
      <c r="AS6" s="44">
        <f t="shared" si="6"/>
        <v>0</v>
      </c>
      <c r="AT6" s="64">
        <f>SUM(AU6:BB6)</f>
        <v>0</v>
      </c>
      <c r="AU6" s="44">
        <f>AU5*30</f>
        <v>0</v>
      </c>
      <c r="AV6" s="44">
        <f t="shared" ref="AV6:BB6" si="7">AV5*30</f>
        <v>0</v>
      </c>
      <c r="AW6" s="44">
        <f t="shared" si="7"/>
        <v>0</v>
      </c>
      <c r="AX6" s="44">
        <f t="shared" si="7"/>
        <v>0</v>
      </c>
      <c r="AY6" s="44">
        <f t="shared" si="7"/>
        <v>0</v>
      </c>
      <c r="AZ6" s="44">
        <f t="shared" si="7"/>
        <v>0</v>
      </c>
      <c r="BA6" s="44">
        <f t="shared" si="7"/>
        <v>0</v>
      </c>
      <c r="BB6" s="44">
        <f t="shared" si="7"/>
        <v>0</v>
      </c>
      <c r="BC6" s="64">
        <f>SUM(BD6:BL6)</f>
        <v>1230</v>
      </c>
      <c r="BD6" s="44">
        <f>BD5*30</f>
        <v>270</v>
      </c>
      <c r="BE6" s="44">
        <f t="shared" ref="BE6:BL6" si="8">BE5*30</f>
        <v>210</v>
      </c>
      <c r="BF6" s="44">
        <f t="shared" si="8"/>
        <v>30</v>
      </c>
      <c r="BG6" s="44">
        <f t="shared" si="8"/>
        <v>60</v>
      </c>
      <c r="BH6" s="44">
        <f t="shared" si="8"/>
        <v>120</v>
      </c>
      <c r="BI6" s="44">
        <f t="shared" si="8"/>
        <v>0</v>
      </c>
      <c r="BJ6" s="44">
        <f t="shared" si="8"/>
        <v>120</v>
      </c>
      <c r="BK6" s="44">
        <f t="shared" si="8"/>
        <v>90</v>
      </c>
      <c r="BL6" s="44">
        <f t="shared" si="8"/>
        <v>330</v>
      </c>
      <c r="BM6" s="64">
        <f>SUM(BN6:BU6)</f>
        <v>450</v>
      </c>
      <c r="BN6" s="44">
        <f>BN5*30</f>
        <v>60</v>
      </c>
      <c r="BO6" s="44">
        <f t="shared" ref="BO6:BU6" si="9">BO5*30</f>
        <v>300</v>
      </c>
      <c r="BP6" s="44">
        <f t="shared" si="9"/>
        <v>60</v>
      </c>
      <c r="BQ6" s="44">
        <f t="shared" si="9"/>
        <v>0</v>
      </c>
      <c r="BR6" s="44">
        <f t="shared" si="9"/>
        <v>30</v>
      </c>
      <c r="BS6" s="44">
        <f t="shared" si="9"/>
        <v>0</v>
      </c>
      <c r="BT6" s="44">
        <f t="shared" si="9"/>
        <v>0</v>
      </c>
      <c r="BU6" s="44">
        <f t="shared" si="9"/>
        <v>0</v>
      </c>
      <c r="BV6" s="64">
        <f>SUM(BW6:CE6)</f>
        <v>120</v>
      </c>
      <c r="BW6" s="44">
        <f>BW5*30</f>
        <v>0</v>
      </c>
      <c r="BX6" s="44">
        <f t="shared" ref="BX6:CE6" si="10">BX5*30</f>
        <v>90</v>
      </c>
      <c r="BY6" s="44">
        <f t="shared" si="10"/>
        <v>0</v>
      </c>
      <c r="BZ6" s="44">
        <f t="shared" si="10"/>
        <v>0</v>
      </c>
      <c r="CA6" s="44">
        <f t="shared" si="10"/>
        <v>30</v>
      </c>
      <c r="CB6" s="44">
        <f t="shared" si="10"/>
        <v>0</v>
      </c>
      <c r="CC6" s="44">
        <f t="shared" si="10"/>
        <v>0</v>
      </c>
      <c r="CD6" s="44">
        <f t="shared" si="10"/>
        <v>0</v>
      </c>
      <c r="CE6" s="44">
        <f t="shared" si="10"/>
        <v>0</v>
      </c>
      <c r="CF6" s="64">
        <f>SUM(CG6:CK6)</f>
        <v>0</v>
      </c>
      <c r="CG6" s="44">
        <f>CG5*30</f>
        <v>0</v>
      </c>
      <c r="CH6" s="44">
        <f t="shared" ref="CH6:CK6" si="11">CH5*30</f>
        <v>0</v>
      </c>
      <c r="CI6" s="44">
        <f t="shared" si="11"/>
        <v>0</v>
      </c>
      <c r="CJ6" s="44">
        <f t="shared" si="11"/>
        <v>0</v>
      </c>
      <c r="CK6" s="44">
        <f t="shared" si="11"/>
        <v>0</v>
      </c>
    </row>
    <row r="7" spans="1:90">
      <c r="C7" s="11" t="s">
        <v>95</v>
      </c>
      <c r="BM7" t="s">
        <v>95</v>
      </c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</row>
    <row r="8" spans="1:90" ht="21">
      <c r="A8" s="90" t="s">
        <v>94</v>
      </c>
      <c r="E8" s="73"/>
      <c r="F8" s="96" t="s">
        <v>95</v>
      </c>
      <c r="G8" s="96" t="s">
        <v>95</v>
      </c>
      <c r="H8" s="96" t="s">
        <v>95</v>
      </c>
      <c r="I8" s="96" t="s">
        <v>95</v>
      </c>
      <c r="J8" s="96" t="s">
        <v>95</v>
      </c>
      <c r="K8" s="96" t="s">
        <v>95</v>
      </c>
      <c r="L8" s="96" t="s">
        <v>95</v>
      </c>
      <c r="M8" s="96" t="s">
        <v>95</v>
      </c>
      <c r="N8" s="96" t="s">
        <v>95</v>
      </c>
      <c r="O8" s="34"/>
      <c r="P8" s="73" t="s">
        <v>95</v>
      </c>
      <c r="Q8" s="73" t="s">
        <v>95</v>
      </c>
      <c r="R8" s="73" t="s">
        <v>95</v>
      </c>
      <c r="S8" s="73" t="s">
        <v>95</v>
      </c>
      <c r="T8" s="73" t="s">
        <v>95</v>
      </c>
      <c r="U8" s="73" t="s">
        <v>95</v>
      </c>
      <c r="V8" s="73" t="s">
        <v>95</v>
      </c>
      <c r="W8" s="73" t="s">
        <v>95</v>
      </c>
      <c r="X8" s="71"/>
      <c r="Y8" s="71"/>
      <c r="Z8" s="73" t="s">
        <v>95</v>
      </c>
      <c r="AA8" s="73" t="s">
        <v>95</v>
      </c>
      <c r="AB8" s="73" t="s">
        <v>95</v>
      </c>
      <c r="AC8" s="73" t="s">
        <v>95</v>
      </c>
      <c r="AD8" s="73" t="s">
        <v>95</v>
      </c>
      <c r="AE8" s="71"/>
      <c r="AF8" s="71"/>
      <c r="AG8" s="71"/>
      <c r="AH8" s="73" t="s">
        <v>95</v>
      </c>
      <c r="AI8" s="73" t="s">
        <v>95</v>
      </c>
      <c r="AJ8" s="73" t="s">
        <v>95</v>
      </c>
      <c r="AK8" s="73" t="s">
        <v>95</v>
      </c>
      <c r="AL8" s="73" t="s">
        <v>95</v>
      </c>
      <c r="AM8" s="73" t="s">
        <v>95</v>
      </c>
      <c r="AN8" s="73" t="s">
        <v>95</v>
      </c>
      <c r="AO8" s="73" t="s">
        <v>95</v>
      </c>
      <c r="AP8" s="73" t="s">
        <v>95</v>
      </c>
      <c r="AQ8" s="73" t="s">
        <v>95</v>
      </c>
      <c r="AR8" s="71"/>
      <c r="AS8" s="71"/>
      <c r="AT8" s="71"/>
      <c r="AU8" s="73" t="s">
        <v>95</v>
      </c>
      <c r="AV8" s="73" t="s">
        <v>95</v>
      </c>
      <c r="AW8" s="73" t="s">
        <v>95</v>
      </c>
      <c r="AX8" s="73" t="s">
        <v>95</v>
      </c>
      <c r="AY8" s="73" t="s">
        <v>95</v>
      </c>
      <c r="AZ8" s="73" t="s">
        <v>95</v>
      </c>
      <c r="BA8" s="73" t="s">
        <v>95</v>
      </c>
      <c r="BB8" s="73" t="s">
        <v>95</v>
      </c>
      <c r="BC8" s="71"/>
      <c r="BD8" s="92" t="s">
        <v>95</v>
      </c>
      <c r="BE8" s="92" t="s">
        <v>95</v>
      </c>
      <c r="BF8" s="92" t="s">
        <v>95</v>
      </c>
      <c r="BG8" s="92" t="s">
        <v>95</v>
      </c>
      <c r="BH8" s="92" t="s">
        <v>95</v>
      </c>
      <c r="BI8" s="92" t="s">
        <v>95</v>
      </c>
      <c r="BJ8" s="92" t="s">
        <v>95</v>
      </c>
      <c r="BK8" s="71"/>
      <c r="BL8" s="71"/>
      <c r="BM8" s="71"/>
      <c r="BN8" s="34"/>
      <c r="BO8" s="98"/>
      <c r="BP8" s="98"/>
      <c r="BQ8" s="98"/>
      <c r="BR8" s="98"/>
      <c r="BS8" s="98"/>
      <c r="BT8" s="98"/>
      <c r="BU8" s="98"/>
      <c r="BV8" s="98"/>
      <c r="BW8" s="74"/>
      <c r="BX8" s="73" t="s">
        <v>95</v>
      </c>
      <c r="BY8" s="73" t="s">
        <v>95</v>
      </c>
      <c r="BZ8" s="73" t="s">
        <v>95</v>
      </c>
      <c r="CA8" s="73" t="s">
        <v>95</v>
      </c>
      <c r="CB8" s="74" t="s">
        <v>95</v>
      </c>
      <c r="CC8" s="74" t="s">
        <v>95</v>
      </c>
      <c r="CD8" s="74" t="s">
        <v>95</v>
      </c>
      <c r="CE8" s="34"/>
      <c r="CF8" s="34"/>
      <c r="CG8" s="74"/>
      <c r="CH8" s="74"/>
      <c r="CI8" s="74"/>
      <c r="CJ8" s="34"/>
      <c r="CK8" s="34"/>
      <c r="CL8" s="34"/>
    </row>
    <row r="9" spans="1:90" ht="21">
      <c r="A9" s="90" t="s">
        <v>118</v>
      </c>
      <c r="E9" s="74"/>
      <c r="F9" s="71" t="s">
        <v>95</v>
      </c>
      <c r="G9" s="71" t="s">
        <v>95</v>
      </c>
      <c r="H9" s="71" t="s">
        <v>95</v>
      </c>
      <c r="I9" s="71" t="s">
        <v>95</v>
      </c>
      <c r="J9" s="71" t="s">
        <v>95</v>
      </c>
      <c r="K9" s="71" t="s">
        <v>95</v>
      </c>
      <c r="L9" s="71" t="s">
        <v>95</v>
      </c>
      <c r="M9" s="71" t="s">
        <v>95</v>
      </c>
      <c r="N9" s="71" t="s">
        <v>95</v>
      </c>
      <c r="O9" s="76"/>
      <c r="P9" s="74" t="s">
        <v>95</v>
      </c>
      <c r="Q9" s="74" t="s">
        <v>95</v>
      </c>
      <c r="R9" s="74" t="s">
        <v>95</v>
      </c>
      <c r="S9" s="74" t="s">
        <v>95</v>
      </c>
      <c r="T9" s="74" t="s">
        <v>95</v>
      </c>
      <c r="U9" s="74" t="s">
        <v>95</v>
      </c>
      <c r="V9" s="74" t="s">
        <v>95</v>
      </c>
      <c r="W9" s="74" t="s">
        <v>95</v>
      </c>
      <c r="X9" s="71"/>
      <c r="Y9" s="72"/>
      <c r="Z9" s="74" t="s">
        <v>95</v>
      </c>
      <c r="AA9" s="74" t="s">
        <v>95</v>
      </c>
      <c r="AB9" s="74" t="s">
        <v>95</v>
      </c>
      <c r="AC9" s="74" t="s">
        <v>95</v>
      </c>
      <c r="AD9" s="74" t="s">
        <v>95</v>
      </c>
      <c r="AE9" s="72"/>
      <c r="AF9" s="72"/>
      <c r="AG9" s="71"/>
      <c r="AH9" s="74" t="s">
        <v>95</v>
      </c>
      <c r="AI9" s="74" t="s">
        <v>95</v>
      </c>
      <c r="AJ9" s="74" t="s">
        <v>95</v>
      </c>
      <c r="AK9" s="74" t="s">
        <v>95</v>
      </c>
      <c r="AL9" s="74" t="s">
        <v>95</v>
      </c>
      <c r="AM9" s="74" t="s">
        <v>95</v>
      </c>
      <c r="AN9" s="74" t="s">
        <v>95</v>
      </c>
      <c r="AO9" s="74" t="s">
        <v>95</v>
      </c>
      <c r="AP9" s="74" t="s">
        <v>95</v>
      </c>
      <c r="AQ9" s="74" t="s">
        <v>95</v>
      </c>
      <c r="AR9" s="73" t="s">
        <v>95</v>
      </c>
      <c r="AS9" s="72"/>
      <c r="AT9" s="71"/>
      <c r="AU9" s="74" t="s">
        <v>95</v>
      </c>
      <c r="AV9" s="74" t="s">
        <v>95</v>
      </c>
      <c r="AW9" s="74" t="s">
        <v>95</v>
      </c>
      <c r="AX9" s="74" t="s">
        <v>95</v>
      </c>
      <c r="AY9" s="74" t="s">
        <v>95</v>
      </c>
      <c r="AZ9" s="74" t="s">
        <v>95</v>
      </c>
      <c r="BA9" s="74" t="s">
        <v>95</v>
      </c>
      <c r="BB9" s="74" t="s">
        <v>95</v>
      </c>
      <c r="BC9" s="71"/>
      <c r="BD9" s="92" t="s">
        <v>95</v>
      </c>
      <c r="BE9" s="96" t="s">
        <v>95</v>
      </c>
      <c r="BF9" s="96" t="s">
        <v>95</v>
      </c>
      <c r="BG9" s="96" t="s">
        <v>95</v>
      </c>
      <c r="BH9" s="96" t="s">
        <v>95</v>
      </c>
      <c r="BI9" s="96" t="s">
        <v>95</v>
      </c>
      <c r="BJ9" s="96" t="s">
        <v>95</v>
      </c>
      <c r="BK9" s="96" t="s">
        <v>95</v>
      </c>
      <c r="BL9" s="96" t="s">
        <v>95</v>
      </c>
      <c r="BM9" s="96" t="s">
        <v>95</v>
      </c>
      <c r="BN9" s="76"/>
      <c r="BO9" s="34"/>
      <c r="BP9" s="34" t="s">
        <v>95</v>
      </c>
      <c r="BQ9" s="34"/>
      <c r="BR9" s="34"/>
      <c r="BS9" s="34"/>
      <c r="BT9" s="34"/>
      <c r="BU9" s="34"/>
      <c r="BV9" s="34"/>
      <c r="BW9" s="74"/>
      <c r="BX9" s="74" t="s">
        <v>95</v>
      </c>
      <c r="BY9" s="74" t="s">
        <v>95</v>
      </c>
      <c r="BZ9" s="73" t="s">
        <v>95</v>
      </c>
      <c r="CA9" s="74" t="s">
        <v>95</v>
      </c>
      <c r="CB9" s="74" t="s">
        <v>95</v>
      </c>
      <c r="CC9" s="74" t="s">
        <v>95</v>
      </c>
      <c r="CD9" s="74" t="s">
        <v>95</v>
      </c>
      <c r="CE9" s="76"/>
      <c r="CF9" s="34"/>
      <c r="CG9" s="74"/>
      <c r="CH9" s="74"/>
      <c r="CI9" s="74"/>
      <c r="CJ9" s="34"/>
      <c r="CK9" s="34"/>
      <c r="CL9" s="34"/>
    </row>
    <row r="10" spans="1:90" ht="21">
      <c r="A10" s="91" t="s">
        <v>119</v>
      </c>
      <c r="E10" s="71" t="s">
        <v>95</v>
      </c>
      <c r="F10" s="71" t="s">
        <v>95</v>
      </c>
      <c r="G10" s="14" t="s">
        <v>95</v>
      </c>
      <c r="H10" s="16"/>
      <c r="I10" s="16"/>
      <c r="J10" s="16" t="s">
        <v>95</v>
      </c>
      <c r="K10" s="71"/>
      <c r="L10" s="71"/>
      <c r="M10" s="71"/>
      <c r="N10" s="71"/>
      <c r="O10" s="71"/>
      <c r="P10" t="s">
        <v>95</v>
      </c>
      <c r="Q10" t="s">
        <v>95</v>
      </c>
      <c r="Y10" t="s">
        <v>95</v>
      </c>
      <c r="Z10" t="s">
        <v>95</v>
      </c>
      <c r="AF10" s="71"/>
      <c r="AG10" s="71"/>
      <c r="AH10" s="71"/>
      <c r="AI10" s="71" t="s">
        <v>95</v>
      </c>
      <c r="AJ10" s="71" t="s">
        <v>95</v>
      </c>
      <c r="AK10" s="71"/>
      <c r="AL10" s="71"/>
      <c r="AM10" s="71"/>
      <c r="AN10" s="71"/>
      <c r="AO10" s="71"/>
      <c r="AP10" s="71"/>
      <c r="AQ10" s="71"/>
      <c r="AR10" s="71"/>
      <c r="AS10" s="71"/>
      <c r="BD10" s="71"/>
      <c r="BE10" s="71" t="s">
        <v>95</v>
      </c>
      <c r="BF10" s="71" t="s">
        <v>95</v>
      </c>
      <c r="BG10" s="71" t="s">
        <v>95</v>
      </c>
      <c r="BH10" s="71" t="s">
        <v>95</v>
      </c>
      <c r="BI10" s="71" t="s">
        <v>95</v>
      </c>
      <c r="BJ10" s="71" t="s">
        <v>95</v>
      </c>
      <c r="BK10" s="71" t="s">
        <v>95</v>
      </c>
      <c r="BL10" s="71" t="s">
        <v>95</v>
      </c>
      <c r="BM10" s="71" t="s">
        <v>95</v>
      </c>
      <c r="BN10" s="34"/>
      <c r="BO10" s="97"/>
      <c r="BP10" s="17"/>
      <c r="BQ10" s="17"/>
      <c r="BR10" s="17"/>
      <c r="BS10" s="34"/>
      <c r="BT10" s="34"/>
      <c r="BU10" s="34"/>
      <c r="BV10" s="34"/>
      <c r="BW10" s="34"/>
      <c r="BY10" s="32"/>
      <c r="BZ10" s="33"/>
      <c r="CA10" s="33"/>
      <c r="CB10" s="17" t="s">
        <v>95</v>
      </c>
      <c r="CC10" s="34"/>
      <c r="CD10" s="34"/>
      <c r="CE10" s="34"/>
      <c r="CF10" s="34"/>
      <c r="CG10" s="34"/>
      <c r="CH10" s="34"/>
      <c r="CI10" s="34"/>
      <c r="CJ10" s="34"/>
      <c r="CK10" s="34"/>
      <c r="CL10" s="34"/>
    </row>
    <row r="11" spans="1:90">
      <c r="E11" t="s">
        <v>95</v>
      </c>
      <c r="F11" t="s">
        <v>95</v>
      </c>
      <c r="G11" s="14" t="s">
        <v>95</v>
      </c>
      <c r="H11" s="16"/>
      <c r="P11" t="s">
        <v>95</v>
      </c>
      <c r="Q11" t="s">
        <v>95</v>
      </c>
      <c r="X11" t="s">
        <v>95</v>
      </c>
      <c r="Y11" t="s">
        <v>95</v>
      </c>
      <c r="Z11" t="s">
        <v>95</v>
      </c>
      <c r="AA11" s="20" t="s">
        <v>95</v>
      </c>
      <c r="AB11" s="22"/>
      <c r="AC11" s="22"/>
      <c r="AD11" s="21" t="s">
        <v>95</v>
      </c>
      <c r="AF11" s="71"/>
      <c r="AG11" s="71"/>
      <c r="AH11" s="71"/>
      <c r="AI11" s="71" t="s">
        <v>95</v>
      </c>
      <c r="AJ11" s="71" t="s">
        <v>95</v>
      </c>
      <c r="AK11" s="71"/>
      <c r="AL11" s="71"/>
      <c r="AM11" s="71"/>
      <c r="AN11" s="71"/>
      <c r="AO11" s="71"/>
      <c r="AP11" s="71"/>
      <c r="AQ11" s="71"/>
      <c r="AR11" s="71"/>
      <c r="AS11" s="71"/>
      <c r="AW11" s="25" t="s">
        <v>95</v>
      </c>
      <c r="AX11" s="26"/>
      <c r="AY11" s="26"/>
      <c r="AZ11" s="26" t="s">
        <v>95</v>
      </c>
      <c r="BD11" s="71"/>
      <c r="BE11" s="71"/>
      <c r="BF11" s="32" t="s">
        <v>95</v>
      </c>
      <c r="BG11" s="33"/>
      <c r="BH11" s="33"/>
      <c r="BI11" s="28" t="s">
        <v>95</v>
      </c>
      <c r="BJ11" s="71"/>
      <c r="BK11" s="71"/>
      <c r="BL11" s="71"/>
      <c r="BM11" s="71"/>
      <c r="BN11" s="71"/>
      <c r="BO11" s="30"/>
      <c r="BP11" s="31"/>
      <c r="BQ11" s="31"/>
      <c r="BR11" s="31" t="s">
        <v>95</v>
      </c>
      <c r="BY11" s="32"/>
      <c r="BZ11" s="33"/>
      <c r="CA11" s="33"/>
      <c r="CB11" s="33" t="s">
        <v>95</v>
      </c>
    </row>
    <row r="12" spans="1:90">
      <c r="G12" s="14" t="s">
        <v>95</v>
      </c>
      <c r="H12" s="16"/>
      <c r="P12" s="18" t="s">
        <v>95</v>
      </c>
      <c r="Q12" s="19" t="s">
        <v>95</v>
      </c>
      <c r="R12" s="19"/>
      <c r="S12" s="19" t="s">
        <v>95</v>
      </c>
      <c r="AA12" s="20" t="s">
        <v>95</v>
      </c>
      <c r="AB12" s="22"/>
      <c r="AC12" s="22"/>
      <c r="AD12" s="22" t="s">
        <v>95</v>
      </c>
      <c r="AF12" s="71"/>
      <c r="AG12" s="71"/>
      <c r="AH12" s="71"/>
      <c r="AI12" s="71" t="s">
        <v>95</v>
      </c>
      <c r="AJ12" s="32" t="s">
        <v>95</v>
      </c>
      <c r="AK12" s="33"/>
      <c r="AL12" s="33"/>
      <c r="AM12" s="33" t="s">
        <v>95</v>
      </c>
      <c r="AN12" s="71"/>
      <c r="AO12" s="71"/>
      <c r="AP12" s="71"/>
      <c r="AQ12" s="71"/>
      <c r="AR12" s="71"/>
      <c r="AS12" s="71"/>
      <c r="AW12" s="25" t="s">
        <v>95</v>
      </c>
      <c r="AX12" s="26"/>
      <c r="AY12" s="17"/>
      <c r="AZ12" s="26" t="s">
        <v>95</v>
      </c>
      <c r="BD12" s="71"/>
      <c r="BE12" s="71"/>
      <c r="BF12" s="32" t="s">
        <v>95</v>
      </c>
      <c r="BG12" s="33"/>
      <c r="BH12" s="33"/>
      <c r="BI12" s="33" t="s">
        <v>95</v>
      </c>
      <c r="BJ12" s="71"/>
      <c r="BK12" s="71"/>
      <c r="BL12" s="71"/>
      <c r="BM12" s="71"/>
      <c r="BN12" s="71"/>
      <c r="BO12" s="30"/>
      <c r="BP12" s="31"/>
      <c r="BQ12" s="17"/>
      <c r="BR12" s="31" t="s">
        <v>95</v>
      </c>
      <c r="BY12" s="32"/>
      <c r="BZ12" s="33"/>
      <c r="CA12" s="33"/>
      <c r="CB12" s="33" t="s">
        <v>95</v>
      </c>
    </row>
    <row r="13" spans="1:90">
      <c r="A13" t="s">
        <v>95</v>
      </c>
      <c r="G13" s="14" t="s">
        <v>95</v>
      </c>
      <c r="H13" s="16"/>
      <c r="I13" s="16"/>
      <c r="J13" s="16" t="s">
        <v>95</v>
      </c>
      <c r="P13" s="18" t="s">
        <v>95</v>
      </c>
      <c r="Q13" s="19" t="s">
        <v>95</v>
      </c>
      <c r="R13" s="19"/>
      <c r="S13" s="19" t="s">
        <v>95</v>
      </c>
      <c r="AA13" s="20" t="s">
        <v>95</v>
      </c>
      <c r="AB13" s="22"/>
      <c r="AC13" s="22"/>
      <c r="AD13" s="22" t="s">
        <v>95</v>
      </c>
      <c r="AI13" t="s">
        <v>95</v>
      </c>
      <c r="AJ13" s="23" t="s">
        <v>95</v>
      </c>
      <c r="AK13" s="24"/>
      <c r="AL13" s="24"/>
      <c r="AM13" s="17" t="s">
        <v>95</v>
      </c>
      <c r="AW13" s="25" t="s">
        <v>95</v>
      </c>
      <c r="AX13" s="26"/>
      <c r="AY13" s="26"/>
      <c r="AZ13" s="26" t="s">
        <v>95</v>
      </c>
      <c r="BD13" s="71"/>
      <c r="BE13" s="71"/>
      <c r="BF13" s="32" t="s">
        <v>95</v>
      </c>
      <c r="BG13" s="33"/>
      <c r="BH13" s="33"/>
      <c r="BI13" s="33" t="s">
        <v>95</v>
      </c>
      <c r="BJ13" s="71"/>
      <c r="BK13" s="71"/>
      <c r="BL13" s="71"/>
      <c r="BM13" s="71"/>
      <c r="BN13" s="71"/>
      <c r="BO13" s="30" t="s">
        <v>95</v>
      </c>
      <c r="BP13" s="31"/>
      <c r="BQ13" s="31"/>
      <c r="BR13" s="31" t="s">
        <v>95</v>
      </c>
      <c r="BY13" s="32"/>
      <c r="BZ13" s="33"/>
      <c r="CA13" s="33"/>
      <c r="CB13" s="33" t="s">
        <v>95</v>
      </c>
    </row>
    <row r="14" spans="1:90">
      <c r="A14" t="s">
        <v>95</v>
      </c>
      <c r="G14" s="14" t="s">
        <v>95</v>
      </c>
      <c r="H14" s="16"/>
      <c r="I14" s="16"/>
      <c r="J14" s="15" t="s">
        <v>95</v>
      </c>
      <c r="P14" s="18"/>
      <c r="Q14" s="19"/>
      <c r="R14" s="19"/>
      <c r="S14" s="19" t="s">
        <v>95</v>
      </c>
      <c r="AA14" s="20" t="s">
        <v>95</v>
      </c>
      <c r="AB14" s="22" t="s">
        <v>95</v>
      </c>
      <c r="AC14" s="22"/>
      <c r="AD14" s="22" t="s">
        <v>95</v>
      </c>
      <c r="AI14" t="s">
        <v>95</v>
      </c>
      <c r="AJ14" s="23" t="s">
        <v>95</v>
      </c>
      <c r="AK14" s="24"/>
      <c r="AL14" s="24"/>
      <c r="AM14" s="24" t="s">
        <v>95</v>
      </c>
      <c r="AW14" s="25" t="s">
        <v>95</v>
      </c>
      <c r="AX14" s="26"/>
      <c r="AY14" s="26"/>
      <c r="AZ14" s="26" t="s">
        <v>95</v>
      </c>
      <c r="BF14" s="27" t="s">
        <v>95</v>
      </c>
      <c r="BG14" s="29"/>
      <c r="BH14" s="29"/>
      <c r="BI14" s="29" t="s">
        <v>95</v>
      </c>
      <c r="BY14" s="32"/>
      <c r="BZ14" s="33"/>
      <c r="CA14" s="33"/>
      <c r="CB14" s="33" t="s">
        <v>95</v>
      </c>
    </row>
    <row r="15" spans="1:90">
      <c r="A15" t="s">
        <v>95</v>
      </c>
      <c r="G15" s="14" t="s">
        <v>95</v>
      </c>
      <c r="H15" s="16"/>
      <c r="I15" s="16"/>
      <c r="J15" s="16" t="s">
        <v>95</v>
      </c>
      <c r="P15" s="18" t="s">
        <v>95</v>
      </c>
      <c r="Q15" s="19"/>
      <c r="R15" s="19"/>
      <c r="S15" s="19" t="s">
        <v>95</v>
      </c>
      <c r="AJ15" s="23" t="s">
        <v>95</v>
      </c>
      <c r="AK15" s="24"/>
      <c r="AL15" s="24"/>
      <c r="AM15" s="24" t="s">
        <v>95</v>
      </c>
      <c r="BF15" s="27" t="s">
        <v>95</v>
      </c>
      <c r="BG15" s="29"/>
      <c r="BH15" s="29"/>
      <c r="BI15" s="29" t="s">
        <v>95</v>
      </c>
      <c r="BY15" s="32" t="s">
        <v>95</v>
      </c>
      <c r="BZ15" s="33"/>
      <c r="CA15" s="33"/>
      <c r="CB15" s="33" t="s">
        <v>95</v>
      </c>
    </row>
    <row r="16" spans="1:90">
      <c r="AJ16" s="23" t="s">
        <v>95</v>
      </c>
      <c r="AK16" s="24"/>
      <c r="AL16" s="24"/>
      <c r="AM16" s="24" t="s">
        <v>95</v>
      </c>
      <c r="BF16" s="27" t="s">
        <v>95</v>
      </c>
      <c r="BG16" s="29"/>
      <c r="BH16" s="29"/>
      <c r="BI16" s="29" t="s">
        <v>95</v>
      </c>
      <c r="BY16" s="32" t="s">
        <v>95</v>
      </c>
      <c r="BZ16" s="33"/>
      <c r="CA16" s="33"/>
      <c r="CB16" s="33" t="s">
        <v>95</v>
      </c>
    </row>
    <row r="17" spans="3:39">
      <c r="C17" t="s">
        <v>95</v>
      </c>
      <c r="AJ17" s="23" t="s">
        <v>95</v>
      </c>
      <c r="AK17" s="24"/>
      <c r="AL17" s="17"/>
      <c r="AM17" s="24" t="s">
        <v>95</v>
      </c>
    </row>
    <row r="18" spans="3:39">
      <c r="AJ18" s="23" t="s">
        <v>95</v>
      </c>
      <c r="AK18" s="24"/>
      <c r="AL18" s="24"/>
      <c r="AM18" s="24" t="s">
        <v>95</v>
      </c>
    </row>
    <row r="19" spans="3:39">
      <c r="AJ19" s="23" t="s">
        <v>95</v>
      </c>
      <c r="AK19" s="24"/>
      <c r="AL19" s="24"/>
      <c r="AM19" s="24" t="s">
        <v>95</v>
      </c>
    </row>
  </sheetData>
  <mergeCells count="13">
    <mergeCell ref="N3:W3"/>
    <mergeCell ref="CF3:CK3"/>
    <mergeCell ref="X3:AF3"/>
    <mergeCell ref="AG3:AS3"/>
    <mergeCell ref="AT3:BB3"/>
    <mergeCell ref="BC3:BL3"/>
    <mergeCell ref="BM3:BU3"/>
    <mergeCell ref="BV3:CE3"/>
    <mergeCell ref="A1:F1"/>
    <mergeCell ref="A3:A4"/>
    <mergeCell ref="B3:B4"/>
    <mergeCell ref="C3:C4"/>
    <mergeCell ref="D3:M3"/>
  </mergeCells>
  <pageMargins left="0.7" right="0.7" top="0.75" bottom="0.75" header="0.3" footer="0.3"/>
  <pageSetup paperSize="9" orientation="portrait" horizontalDpi="300" verticalDpi="300" r:id="rId1"/>
  <ignoredErrors>
    <ignoredError sqref="N6 AG6 AT6 BC6 BM6 BV6 CF6 X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6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P10" sqref="P10"/>
    </sheetView>
  </sheetViews>
  <sheetFormatPr defaultRowHeight="15"/>
  <cols>
    <col min="1" max="1" width="43.140625" customWidth="1"/>
    <col min="2" max="2" width="15.85546875" bestFit="1" customWidth="1"/>
    <col min="3" max="3" width="10.7109375" customWidth="1"/>
    <col min="4" max="4" width="7.140625" bestFit="1" customWidth="1"/>
    <col min="5" max="5" width="8.42578125" bestFit="1" customWidth="1"/>
    <col min="6" max="6" width="10.140625" bestFit="1" customWidth="1"/>
    <col min="7" max="7" width="8.7109375" bestFit="1" customWidth="1"/>
    <col min="8" max="8" width="8.140625" bestFit="1" customWidth="1"/>
    <col min="9" max="9" width="14.42578125" bestFit="1" customWidth="1"/>
    <col min="10" max="10" width="9.42578125" bestFit="1" customWidth="1"/>
    <col min="11" max="11" width="10.140625" bestFit="1" customWidth="1"/>
    <col min="12" max="13" width="11" bestFit="1" customWidth="1"/>
    <col min="14" max="14" width="7.7109375" bestFit="1" customWidth="1"/>
    <col min="15" max="15" width="10.140625" bestFit="1" customWidth="1"/>
    <col min="16" max="16" width="8.140625" bestFit="1" customWidth="1"/>
    <col min="17" max="17" width="5.140625" bestFit="1" customWidth="1"/>
    <col min="18" max="18" width="4.7109375" bestFit="1" customWidth="1"/>
    <col min="19" max="20" width="8" bestFit="1" customWidth="1"/>
    <col min="21" max="21" width="5.7109375" bestFit="1" customWidth="1"/>
    <col min="22" max="22" width="6.7109375" bestFit="1" customWidth="1"/>
    <col min="23" max="23" width="10.7109375" bestFit="1" customWidth="1"/>
    <col min="24" max="24" width="5.85546875" bestFit="1" customWidth="1"/>
    <col min="25" max="25" width="5.28515625" bestFit="1" customWidth="1"/>
    <col min="26" max="26" width="9.7109375" bestFit="1" customWidth="1"/>
    <col min="27" max="27" width="6" bestFit="1" customWidth="1"/>
    <col min="28" max="28" width="5.42578125" bestFit="1" customWidth="1"/>
    <col min="29" max="29" width="7.5703125" bestFit="1" customWidth="1"/>
    <col min="30" max="30" width="6" bestFit="1" customWidth="1"/>
    <col min="31" max="32" width="9.7109375" bestFit="1" customWidth="1"/>
    <col min="33" max="33" width="6.5703125" bestFit="1" customWidth="1"/>
    <col min="34" max="34" width="7.28515625" bestFit="1" customWidth="1"/>
    <col min="35" max="35" width="6.42578125" bestFit="1" customWidth="1"/>
    <col min="36" max="36" width="5.140625" bestFit="1" customWidth="1"/>
    <col min="37" max="37" width="8" bestFit="1" customWidth="1"/>
    <col min="38" max="38" width="6.140625" bestFit="1" customWidth="1"/>
    <col min="39" max="39" width="6.7109375" bestFit="1" customWidth="1"/>
    <col min="40" max="40" width="7" bestFit="1" customWidth="1"/>
    <col min="41" max="41" width="10.140625" bestFit="1" customWidth="1"/>
    <col min="42" max="42" width="7.140625" bestFit="1" customWidth="1"/>
    <col min="43" max="43" width="7.42578125" bestFit="1" customWidth="1"/>
    <col min="44" max="44" width="9.85546875" bestFit="1" customWidth="1"/>
    <col min="45" max="45" width="7.85546875" bestFit="1" customWidth="1"/>
    <col min="46" max="46" width="6.5703125" bestFit="1" customWidth="1"/>
    <col min="47" max="47" width="7.42578125" bestFit="1" customWidth="1"/>
    <col min="48" max="48" width="7.140625" bestFit="1" customWidth="1"/>
    <col min="49" max="49" width="5.7109375" bestFit="1" customWidth="1"/>
    <col min="50" max="50" width="5.5703125" bestFit="1" customWidth="1"/>
    <col min="51" max="51" width="5.140625" bestFit="1" customWidth="1"/>
    <col min="53" max="53" width="4.28515625" bestFit="1" customWidth="1"/>
    <col min="54" max="54" width="4.140625" bestFit="1" customWidth="1"/>
    <col min="55" max="55" width="5.85546875" bestFit="1" customWidth="1"/>
    <col min="56" max="56" width="7.42578125" bestFit="1" customWidth="1"/>
    <col min="57" max="57" width="5" bestFit="1" customWidth="1"/>
    <col min="58" max="58" width="8" bestFit="1" customWidth="1"/>
    <col min="59" max="59" width="6.85546875" bestFit="1" customWidth="1"/>
    <col min="60" max="60" width="9.42578125" bestFit="1" customWidth="1"/>
    <col min="61" max="61" width="4.7109375" bestFit="1" customWidth="1"/>
    <col min="62" max="62" width="5.85546875" bestFit="1" customWidth="1"/>
    <col min="63" max="63" width="7" bestFit="1" customWidth="1"/>
    <col min="64" max="64" width="8.5703125" bestFit="1" customWidth="1"/>
    <col min="65" max="65" width="5.85546875" bestFit="1" customWidth="1"/>
    <col min="66" max="66" width="7.28515625" bestFit="1" customWidth="1"/>
    <col min="67" max="67" width="8.28515625" bestFit="1" customWidth="1"/>
    <col min="68" max="68" width="8.42578125" bestFit="1" customWidth="1"/>
    <col min="69" max="69" width="5.7109375" bestFit="1" customWidth="1"/>
    <col min="70" max="70" width="6.5703125" bestFit="1" customWidth="1"/>
    <col min="71" max="71" width="8" bestFit="1" customWidth="1"/>
    <col min="72" max="72" width="8.85546875" bestFit="1" customWidth="1"/>
    <col min="73" max="73" width="10.85546875" bestFit="1" customWidth="1"/>
    <col min="74" max="74" width="6" bestFit="1" customWidth="1"/>
    <col min="75" max="75" width="7.85546875" bestFit="1" customWidth="1"/>
    <col min="76" max="76" width="5.140625" bestFit="1" customWidth="1"/>
    <col min="77" max="77" width="4.140625" bestFit="1" customWidth="1"/>
    <col min="78" max="78" width="5.140625" bestFit="1" customWidth="1"/>
    <col min="79" max="79" width="6.85546875" bestFit="1" customWidth="1"/>
    <col min="80" max="80" width="5.85546875" bestFit="1" customWidth="1"/>
    <col min="81" max="81" width="5" bestFit="1" customWidth="1"/>
    <col min="82" max="82" width="5.140625" bestFit="1" customWidth="1"/>
    <col min="83" max="83" width="4.7109375" bestFit="1" customWidth="1"/>
    <col min="84" max="84" width="5.85546875" bestFit="1" customWidth="1"/>
    <col min="85" max="85" width="5.7109375" bestFit="1" customWidth="1"/>
    <col min="86" max="86" width="4.85546875" bestFit="1" customWidth="1"/>
    <col min="87" max="87" width="7.42578125" bestFit="1" customWidth="1"/>
    <col min="88" max="88" width="6.140625" bestFit="1" customWidth="1"/>
    <col min="89" max="89" width="4" bestFit="1" customWidth="1"/>
  </cols>
  <sheetData>
    <row r="1" spans="1:83">
      <c r="A1" s="143" t="s">
        <v>116</v>
      </c>
      <c r="B1" s="143"/>
      <c r="C1" s="143"/>
      <c r="D1" s="143"/>
      <c r="E1" s="143"/>
      <c r="F1" s="143"/>
    </row>
    <row r="3" spans="1:83" s="1" customFormat="1" ht="29.25" customHeight="1">
      <c r="A3" s="120" t="s">
        <v>0</v>
      </c>
      <c r="B3" s="122" t="s">
        <v>1</v>
      </c>
      <c r="C3" s="123" t="s">
        <v>98</v>
      </c>
      <c r="D3" s="124" t="s">
        <v>2</v>
      </c>
      <c r="E3" s="125"/>
      <c r="F3" s="125"/>
      <c r="G3" s="125"/>
      <c r="H3" s="125"/>
      <c r="I3" s="125"/>
      <c r="J3" s="125"/>
      <c r="K3" s="125"/>
      <c r="L3" s="125"/>
      <c r="M3" s="126"/>
    </row>
    <row r="4" spans="1:83" s="1" customFormat="1" ht="29.25" customHeight="1">
      <c r="A4" s="121"/>
      <c r="B4" s="122"/>
      <c r="C4" s="123"/>
      <c r="D4" s="12" t="s">
        <v>11</v>
      </c>
      <c r="E4" s="2" t="s">
        <v>13</v>
      </c>
      <c r="F4" s="2" t="s">
        <v>14</v>
      </c>
      <c r="G4" s="46" t="s">
        <v>16</v>
      </c>
      <c r="H4" s="46" t="s">
        <v>15</v>
      </c>
      <c r="I4" s="46" t="s">
        <v>99</v>
      </c>
      <c r="J4" s="46" t="s">
        <v>17</v>
      </c>
      <c r="K4" s="46" t="s">
        <v>18</v>
      </c>
      <c r="L4" s="46" t="s">
        <v>19</v>
      </c>
      <c r="M4" s="46" t="s">
        <v>12</v>
      </c>
    </row>
    <row r="5" spans="1:83" s="8" customFormat="1" ht="21" customHeight="1">
      <c r="A5" s="6" t="s">
        <v>117</v>
      </c>
      <c r="B5" s="7" t="s">
        <v>93</v>
      </c>
      <c r="C5" s="50">
        <f>SUM(D45,D40,D35,D30,D25,D20,D15,D10, D5)</f>
        <v>95</v>
      </c>
      <c r="D5" s="57">
        <f>SUM(E5:M5)</f>
        <v>25</v>
      </c>
      <c r="E5" s="66">
        <f>'SERUM x-rayเป็ดไล่ทุ่ง3-63'!E5</f>
        <v>1</v>
      </c>
      <c r="F5" s="66">
        <f>'SERUM x-rayเป็ดไล่ทุ่ง3-63'!F5</f>
        <v>1</v>
      </c>
      <c r="G5" s="67">
        <f>'SERUM x-rayเป็ดไล่ทุ่ง3-63'!G5</f>
        <v>1</v>
      </c>
      <c r="H5" s="68">
        <f>'SERUM x-rayเป็ดไล่ทุ่ง3-63'!H5</f>
        <v>2</v>
      </c>
      <c r="I5" s="69">
        <f>'SERUM x-rayเป็ดไล่ทุ่ง3-63'!I5</f>
        <v>2</v>
      </c>
      <c r="J5" s="70">
        <f>'SERUM x-rayเป็ดไล่ทุ่ง3-63'!J5</f>
        <v>5</v>
      </c>
      <c r="K5" s="70">
        <f>'SERUM x-rayเป็ดไล่ทุ่ง3-63'!K5</f>
        <v>2</v>
      </c>
      <c r="L5" s="70">
        <f>'SERUM x-rayเป็ดไล่ทุ่ง3-63'!L5</f>
        <v>3</v>
      </c>
      <c r="M5" s="70">
        <f>'SERUM x-rayเป็ดไล่ทุ่ง3-63'!M5</f>
        <v>8</v>
      </c>
    </row>
    <row r="6" spans="1:83" s="8" customFormat="1" ht="21" customHeight="1">
      <c r="A6" s="9"/>
      <c r="B6" s="10" t="s">
        <v>120</v>
      </c>
      <c r="C6" s="50">
        <f>SUM(D6,D11,D16,D21,D26,D31,D36,D41,D46)</f>
        <v>2850</v>
      </c>
      <c r="D6" s="64">
        <f t="shared" ref="D6" si="0">SUM(E6:M6)</f>
        <v>750</v>
      </c>
      <c r="E6" s="66">
        <f>E5*30</f>
        <v>30</v>
      </c>
      <c r="F6" s="66">
        <f t="shared" ref="F6:M6" si="1">F5*30</f>
        <v>30</v>
      </c>
      <c r="G6" s="66">
        <f t="shared" si="1"/>
        <v>30</v>
      </c>
      <c r="H6" s="66">
        <f t="shared" si="1"/>
        <v>60</v>
      </c>
      <c r="I6" s="66">
        <f t="shared" si="1"/>
        <v>60</v>
      </c>
      <c r="J6" s="66">
        <f t="shared" si="1"/>
        <v>150</v>
      </c>
      <c r="K6" s="66">
        <f t="shared" si="1"/>
        <v>60</v>
      </c>
      <c r="L6" s="66">
        <f t="shared" si="1"/>
        <v>90</v>
      </c>
      <c r="M6" s="66">
        <f t="shared" si="1"/>
        <v>240</v>
      </c>
    </row>
    <row r="7" spans="1:83">
      <c r="C7" s="11" t="s">
        <v>95</v>
      </c>
      <c r="BM7" t="s">
        <v>95</v>
      </c>
    </row>
    <row r="8" spans="1:83" ht="21">
      <c r="A8" s="90" t="s">
        <v>94</v>
      </c>
      <c r="D8" s="127" t="s">
        <v>3</v>
      </c>
      <c r="E8" s="127"/>
      <c r="F8" s="127"/>
      <c r="G8" s="127"/>
      <c r="H8" s="127"/>
      <c r="I8" s="127"/>
      <c r="J8" s="127"/>
      <c r="K8" s="127"/>
      <c r="L8" s="127"/>
      <c r="M8" s="127"/>
      <c r="O8" s="39"/>
      <c r="P8" s="39"/>
      <c r="Q8" s="39"/>
      <c r="R8" s="40"/>
      <c r="S8" s="39"/>
      <c r="T8" s="39"/>
      <c r="U8" s="39"/>
      <c r="V8" s="41"/>
      <c r="W8" s="39"/>
      <c r="Y8" s="36"/>
      <c r="Z8" s="35"/>
      <c r="AB8" s="36"/>
      <c r="AC8" s="36"/>
      <c r="AE8" s="36"/>
      <c r="AF8" s="36"/>
      <c r="AH8" s="36"/>
      <c r="AI8" s="36"/>
      <c r="AJ8" s="35"/>
      <c r="AK8" s="36"/>
      <c r="AM8" s="36"/>
      <c r="AN8" s="36"/>
      <c r="AO8" s="36"/>
      <c r="AP8" s="36"/>
      <c r="AQ8" s="36"/>
      <c r="AR8" s="36"/>
      <c r="AS8" s="36"/>
      <c r="AU8" s="35"/>
      <c r="AV8" s="36"/>
      <c r="AW8" s="36"/>
      <c r="AX8" s="36"/>
      <c r="AY8" s="36"/>
      <c r="AZ8" s="36"/>
      <c r="BA8" s="36"/>
      <c r="BB8" s="36"/>
      <c r="BD8" s="36"/>
      <c r="BE8" s="36"/>
      <c r="BF8" s="35"/>
      <c r="BG8" s="36"/>
      <c r="BH8" s="36"/>
      <c r="BI8" s="36"/>
      <c r="BJ8" s="36"/>
      <c r="BK8" s="36"/>
      <c r="BL8" s="36"/>
      <c r="BN8" s="36"/>
      <c r="BO8" s="36"/>
      <c r="BP8" s="36"/>
      <c r="BQ8" s="36"/>
      <c r="BR8" s="35"/>
      <c r="BS8" s="36"/>
      <c r="BT8" s="36"/>
      <c r="BU8" s="36"/>
      <c r="BW8" s="36"/>
      <c r="BX8" s="36"/>
      <c r="BY8" s="36"/>
      <c r="BZ8" s="36"/>
      <c r="CA8" s="36"/>
      <c r="CB8" s="36"/>
      <c r="CC8" s="35"/>
      <c r="CD8" s="36"/>
      <c r="CE8" s="36"/>
    </row>
    <row r="9" spans="1:83" ht="21">
      <c r="A9" s="90" t="s">
        <v>118</v>
      </c>
      <c r="D9" s="13" t="s">
        <v>20</v>
      </c>
      <c r="E9" s="54" t="s">
        <v>24</v>
      </c>
      <c r="F9" s="55" t="s">
        <v>23</v>
      </c>
      <c r="G9" s="56" t="s">
        <v>26</v>
      </c>
      <c r="H9" s="55" t="s">
        <v>21</v>
      </c>
      <c r="I9" s="55" t="s">
        <v>29</v>
      </c>
      <c r="J9" s="56" t="s">
        <v>22</v>
      </c>
      <c r="K9" s="56" t="s">
        <v>25</v>
      </c>
      <c r="L9" s="56" t="s">
        <v>27</v>
      </c>
      <c r="M9" s="5" t="s">
        <v>28</v>
      </c>
      <c r="O9" s="42"/>
      <c r="P9" s="42"/>
      <c r="Q9" s="42"/>
      <c r="R9" s="43"/>
      <c r="S9" s="42"/>
      <c r="T9" s="42"/>
      <c r="U9" s="42"/>
      <c r="V9" s="41"/>
      <c r="W9" s="42"/>
      <c r="Y9" s="38"/>
      <c r="AA9" s="32"/>
      <c r="AB9" s="38"/>
      <c r="AC9" s="38"/>
      <c r="AD9" s="33"/>
      <c r="AE9" s="38"/>
      <c r="AF9" s="38"/>
      <c r="AH9" s="38"/>
      <c r="AI9" s="38"/>
      <c r="AJ9" s="37"/>
      <c r="AK9" s="38"/>
      <c r="AM9" s="38"/>
      <c r="AN9" s="38"/>
      <c r="AO9" s="38"/>
      <c r="AP9" s="38"/>
      <c r="AQ9" s="38"/>
      <c r="AR9" s="38"/>
      <c r="AS9" s="38"/>
      <c r="AU9" s="37"/>
      <c r="AV9" s="38"/>
      <c r="AW9" s="38"/>
      <c r="AX9" s="38"/>
      <c r="AY9" s="38"/>
      <c r="AZ9" s="38"/>
      <c r="BA9" s="38"/>
      <c r="BB9" s="38"/>
      <c r="BD9" s="38"/>
      <c r="BE9" s="38"/>
      <c r="BF9" s="37"/>
      <c r="BG9" s="38"/>
      <c r="BH9" s="38"/>
      <c r="BI9" s="38"/>
      <c r="BJ9" s="38"/>
      <c r="BK9" s="38"/>
      <c r="BL9" s="38"/>
      <c r="BN9" s="38"/>
      <c r="BO9" s="38"/>
      <c r="BP9" s="38"/>
      <c r="BQ9" s="38"/>
      <c r="BR9" s="37"/>
      <c r="BS9" s="38"/>
      <c r="BT9" s="38"/>
      <c r="BU9" s="38"/>
      <c r="BW9" s="38"/>
      <c r="BX9" s="38"/>
      <c r="BY9" s="38"/>
      <c r="BZ9" s="38"/>
      <c r="CA9" s="38"/>
      <c r="CB9" s="38"/>
      <c r="CC9" s="37"/>
      <c r="CD9" s="38"/>
      <c r="CE9" s="38"/>
    </row>
    <row r="10" spans="1:83" ht="43.5">
      <c r="A10" s="99" t="s">
        <v>119</v>
      </c>
      <c r="B10" s="65" t="s">
        <v>93</v>
      </c>
      <c r="D10" s="57">
        <f>SUM(E10:M10)</f>
        <v>1</v>
      </c>
      <c r="E10" s="52">
        <f>'SERUM x-rayเป็ดไล่ทุ่ง3-63'!O5</f>
        <v>0</v>
      </c>
      <c r="F10" s="47">
        <f>'SERUM x-rayเป็ดไล่ทุ่ง3-63'!P5</f>
        <v>1</v>
      </c>
      <c r="G10" s="53">
        <f>'SERUM x-rayเป็ดไล่ทุ่ง3-63'!Q5</f>
        <v>0</v>
      </c>
      <c r="H10" s="47">
        <f>'SERUM x-rayเป็ดไล่ทุ่ง3-63'!R5</f>
        <v>0</v>
      </c>
      <c r="I10" s="47">
        <f>'SERUM x-rayเป็ดไล่ทุ่ง3-63'!S5</f>
        <v>0</v>
      </c>
      <c r="J10" s="53">
        <f>'SERUM x-rayเป็ดไล่ทุ่ง3-63'!T5</f>
        <v>0</v>
      </c>
      <c r="K10" s="53">
        <f>'SERUM x-rayเป็ดไล่ทุ่ง3-63'!U5</f>
        <v>0</v>
      </c>
      <c r="L10" s="53">
        <f>'SERUM x-rayเป็ดไล่ทุ่ง3-63'!V5</f>
        <v>0</v>
      </c>
      <c r="M10" s="44">
        <f>'SERUM x-rayเป็ดไล่ทุ่ง3-63'!W5</f>
        <v>0</v>
      </c>
      <c r="AA10" s="32" t="s">
        <v>95</v>
      </c>
      <c r="AB10" s="33"/>
      <c r="AC10" s="33"/>
      <c r="AD10" s="33" t="s">
        <v>95</v>
      </c>
      <c r="AJ10" s="32" t="s">
        <v>95</v>
      </c>
      <c r="AK10" s="33"/>
      <c r="AL10" s="33"/>
      <c r="AM10" s="33" t="s">
        <v>95</v>
      </c>
      <c r="AW10" s="32" t="s">
        <v>95</v>
      </c>
      <c r="AX10" s="33"/>
      <c r="AY10" s="33"/>
      <c r="AZ10" s="33" t="s">
        <v>95</v>
      </c>
      <c r="BF10" s="32" t="s">
        <v>95</v>
      </c>
      <c r="BG10" s="33"/>
      <c r="BH10" s="33"/>
      <c r="BI10" s="33" t="s">
        <v>95</v>
      </c>
    </row>
    <row r="11" spans="1:83" ht="21">
      <c r="A11" s="95" t="s">
        <v>95</v>
      </c>
      <c r="B11" s="65" t="s">
        <v>120</v>
      </c>
      <c r="D11" s="64">
        <f t="shared" ref="D11" si="2">SUM(E11:M11)</f>
        <v>30</v>
      </c>
      <c r="E11" s="44">
        <f>E10*30</f>
        <v>0</v>
      </c>
      <c r="F11" s="44">
        <f t="shared" ref="F11:M11" si="3">F10*30</f>
        <v>30</v>
      </c>
      <c r="G11" s="44">
        <f t="shared" si="3"/>
        <v>0</v>
      </c>
      <c r="H11" s="44">
        <f t="shared" si="3"/>
        <v>0</v>
      </c>
      <c r="I11" s="44">
        <f t="shared" si="3"/>
        <v>0</v>
      </c>
      <c r="J11" s="44">
        <f t="shared" si="3"/>
        <v>0</v>
      </c>
      <c r="K11" s="44">
        <f t="shared" si="3"/>
        <v>0</v>
      </c>
      <c r="L11" s="44">
        <f t="shared" si="3"/>
        <v>0</v>
      </c>
      <c r="M11" s="44">
        <f t="shared" si="3"/>
        <v>0</v>
      </c>
      <c r="P11" s="32"/>
      <c r="Q11" s="33"/>
      <c r="R11" s="33"/>
      <c r="S11" s="33" t="s">
        <v>95</v>
      </c>
      <c r="AJ11" s="32" t="s">
        <v>95</v>
      </c>
      <c r="AK11" s="33"/>
      <c r="AL11" s="33"/>
      <c r="AM11" s="33" t="s">
        <v>95</v>
      </c>
    </row>
    <row r="12" spans="1:83" ht="21">
      <c r="A12" s="95" t="s">
        <v>95</v>
      </c>
      <c r="B12" s="65"/>
      <c r="G12" s="14" t="s">
        <v>95</v>
      </c>
      <c r="H12" s="16"/>
      <c r="AA12" s="32" t="s">
        <v>95</v>
      </c>
      <c r="AB12" s="33"/>
      <c r="AC12" s="33"/>
      <c r="AD12" s="28" t="s">
        <v>95</v>
      </c>
      <c r="AW12" s="32" t="s">
        <v>95</v>
      </c>
      <c r="AX12" s="33"/>
      <c r="AY12" s="33"/>
      <c r="AZ12" s="33" t="s">
        <v>95</v>
      </c>
      <c r="BF12" s="32" t="s">
        <v>95</v>
      </c>
      <c r="BG12" s="33"/>
      <c r="BH12" s="33"/>
      <c r="BI12" s="28" t="s">
        <v>95</v>
      </c>
      <c r="BO12" s="32" t="s">
        <v>95</v>
      </c>
      <c r="BP12" s="33"/>
      <c r="BQ12" s="33"/>
      <c r="BR12" s="33" t="s">
        <v>95</v>
      </c>
      <c r="BY12" s="32" t="s">
        <v>95</v>
      </c>
      <c r="BZ12" s="33"/>
      <c r="CA12" s="33"/>
      <c r="CB12" s="33" t="s">
        <v>95</v>
      </c>
    </row>
    <row r="13" spans="1:83" ht="18.75">
      <c r="B13" s="65"/>
      <c r="D13" s="131" t="s">
        <v>4</v>
      </c>
      <c r="E13" s="132"/>
      <c r="F13" s="132"/>
      <c r="G13" s="132"/>
      <c r="H13" s="132"/>
      <c r="I13" s="132"/>
      <c r="J13" s="132"/>
      <c r="K13" s="132"/>
      <c r="L13" s="133"/>
      <c r="P13" s="32"/>
      <c r="Q13" s="33"/>
      <c r="R13" s="33"/>
      <c r="S13" s="33" t="s">
        <v>95</v>
      </c>
      <c r="AA13" s="32" t="s">
        <v>95</v>
      </c>
      <c r="AB13" s="33"/>
      <c r="AC13" s="33"/>
      <c r="AD13" s="33" t="s">
        <v>95</v>
      </c>
      <c r="AJ13" s="32" t="s">
        <v>95</v>
      </c>
      <c r="AK13" s="33"/>
      <c r="AL13" s="33"/>
      <c r="AM13" s="33" t="s">
        <v>95</v>
      </c>
      <c r="AW13" s="32" t="s">
        <v>95</v>
      </c>
      <c r="AX13" s="33"/>
      <c r="AY13" s="17"/>
      <c r="AZ13" s="33" t="s">
        <v>95</v>
      </c>
      <c r="BF13" s="32" t="s">
        <v>95</v>
      </c>
      <c r="BG13" s="33"/>
      <c r="BH13" s="33"/>
      <c r="BI13" s="33" t="s">
        <v>95</v>
      </c>
      <c r="BO13" s="32" t="s">
        <v>95</v>
      </c>
      <c r="BP13" s="33"/>
      <c r="BQ13" s="17"/>
      <c r="BR13" s="33" t="s">
        <v>95</v>
      </c>
      <c r="BY13" s="32" t="s">
        <v>95</v>
      </c>
      <c r="BZ13" s="33"/>
      <c r="CA13" s="33"/>
      <c r="CB13" s="33" t="s">
        <v>95</v>
      </c>
    </row>
    <row r="14" spans="1:83" ht="18.75">
      <c r="B14" s="65"/>
      <c r="D14" s="13" t="s">
        <v>97</v>
      </c>
      <c r="E14" s="59" t="s">
        <v>31</v>
      </c>
      <c r="F14" s="46" t="s">
        <v>30</v>
      </c>
      <c r="G14" s="46" t="s">
        <v>34</v>
      </c>
      <c r="H14" s="60" t="s">
        <v>35</v>
      </c>
      <c r="I14" s="60" t="s">
        <v>32</v>
      </c>
      <c r="J14" s="46" t="s">
        <v>33</v>
      </c>
      <c r="K14" s="46" t="s">
        <v>37</v>
      </c>
      <c r="L14" s="46" t="s">
        <v>36</v>
      </c>
      <c r="P14" s="32"/>
      <c r="Q14" s="33"/>
      <c r="R14" s="33"/>
      <c r="S14" s="33" t="s">
        <v>95</v>
      </c>
      <c r="AA14" s="32" t="s">
        <v>95</v>
      </c>
      <c r="AB14" s="33"/>
      <c r="AC14" s="33"/>
      <c r="AD14" s="33" t="s">
        <v>95</v>
      </c>
      <c r="AJ14" s="32" t="s">
        <v>95</v>
      </c>
      <c r="AK14" s="33"/>
      <c r="AL14" s="33"/>
      <c r="AM14" s="17" t="s">
        <v>95</v>
      </c>
      <c r="AW14" s="32" t="s">
        <v>95</v>
      </c>
      <c r="AX14" s="33"/>
      <c r="AY14" s="33"/>
      <c r="AZ14" s="33" t="s">
        <v>95</v>
      </c>
      <c r="BF14" s="32" t="s">
        <v>95</v>
      </c>
      <c r="BG14" s="33"/>
      <c r="BH14" s="33"/>
      <c r="BI14" s="33" t="s">
        <v>95</v>
      </c>
      <c r="BO14" s="32" t="s">
        <v>95</v>
      </c>
      <c r="BP14" s="33"/>
      <c r="BQ14" s="33"/>
      <c r="BR14" s="33" t="s">
        <v>95</v>
      </c>
      <c r="BY14" s="32" t="s">
        <v>95</v>
      </c>
      <c r="BZ14" s="33"/>
      <c r="CA14" s="33"/>
      <c r="CB14" s="33" t="s">
        <v>95</v>
      </c>
    </row>
    <row r="15" spans="1:83" ht="21">
      <c r="B15" s="65" t="s">
        <v>93</v>
      </c>
      <c r="D15" s="57">
        <f>SUM(E15:L15)</f>
        <v>1</v>
      </c>
      <c r="E15" s="58">
        <f>'SERUM x-rayเป็ดไล่ทุ่ง3-63'!Y5</f>
        <v>0</v>
      </c>
      <c r="F15" s="45">
        <f>'SERUM x-rayเป็ดไล่ทุ่ง3-63'!Z5</f>
        <v>1</v>
      </c>
      <c r="G15" s="45">
        <f>'SERUM x-rayเป็ดไล่ทุ่ง3-63'!AA5</f>
        <v>0</v>
      </c>
      <c r="H15" s="44">
        <f>'SERUM x-rayเป็ดไล่ทุ่ง3-63'!AB5</f>
        <v>0</v>
      </c>
      <c r="I15" s="44">
        <f>'SERUM x-rayเป็ดไล่ทุ่ง3-63'!AC5</f>
        <v>0</v>
      </c>
      <c r="J15" s="45">
        <f>'SERUM x-rayเป็ดไล่ทุ่ง3-63'!AD5</f>
        <v>0</v>
      </c>
      <c r="K15" s="45">
        <f>'SERUM x-rayเป็ดไล่ทุ่ง3-63'!AE5</f>
        <v>0</v>
      </c>
      <c r="L15" s="45">
        <f>'SERUM x-rayเป็ดไล่ทุ่ง3-63'!AF5</f>
        <v>0</v>
      </c>
      <c r="P15" s="32"/>
      <c r="Q15" s="33"/>
      <c r="R15" s="33"/>
      <c r="S15" s="33" t="s">
        <v>95</v>
      </c>
      <c r="AA15" s="32" t="s">
        <v>95</v>
      </c>
      <c r="AB15" s="33" t="s">
        <v>95</v>
      </c>
      <c r="AC15" s="33"/>
      <c r="AD15" s="33" t="s">
        <v>95</v>
      </c>
      <c r="AJ15" s="32" t="s">
        <v>95</v>
      </c>
      <c r="AK15" s="33"/>
      <c r="AL15" s="33"/>
      <c r="AM15" s="33" t="s">
        <v>95</v>
      </c>
      <c r="AW15" s="32" t="s">
        <v>95</v>
      </c>
      <c r="AX15" s="33"/>
      <c r="AY15" s="33"/>
      <c r="AZ15" s="33" t="s">
        <v>95</v>
      </c>
      <c r="BF15" s="32" t="s">
        <v>95</v>
      </c>
      <c r="BG15" s="33"/>
      <c r="BH15" s="33"/>
      <c r="BI15" s="33" t="s">
        <v>95</v>
      </c>
      <c r="BY15" s="32" t="s">
        <v>95</v>
      </c>
      <c r="BZ15" s="33"/>
      <c r="CA15" s="33"/>
      <c r="CB15" s="33" t="s">
        <v>95</v>
      </c>
    </row>
    <row r="16" spans="1:83" ht="21">
      <c r="B16" s="65" t="s">
        <v>120</v>
      </c>
      <c r="D16" s="64">
        <f>SUM(E16:L16)</f>
        <v>30</v>
      </c>
      <c r="E16" s="44">
        <f>E15*30</f>
        <v>0</v>
      </c>
      <c r="F16" s="44">
        <f t="shared" ref="F16:L16" si="4">F15*30</f>
        <v>30</v>
      </c>
      <c r="G16" s="44">
        <f t="shared" si="4"/>
        <v>0</v>
      </c>
      <c r="H16" s="44">
        <f t="shared" si="4"/>
        <v>0</v>
      </c>
      <c r="I16" s="44">
        <f t="shared" si="4"/>
        <v>0</v>
      </c>
      <c r="J16" s="44">
        <f t="shared" si="4"/>
        <v>0</v>
      </c>
      <c r="K16" s="44">
        <f t="shared" si="4"/>
        <v>0</v>
      </c>
      <c r="L16" s="44">
        <f t="shared" si="4"/>
        <v>0</v>
      </c>
      <c r="P16" s="32" t="s">
        <v>95</v>
      </c>
      <c r="Q16" s="33"/>
      <c r="R16" s="33"/>
      <c r="S16" s="33" t="s">
        <v>95</v>
      </c>
      <c r="AJ16" s="32" t="s">
        <v>95</v>
      </c>
      <c r="AK16" s="33"/>
      <c r="AL16" s="33"/>
      <c r="AM16" s="33" t="s">
        <v>95</v>
      </c>
      <c r="BF16" s="32" t="s">
        <v>95</v>
      </c>
      <c r="BG16" s="33"/>
      <c r="BH16" s="33"/>
      <c r="BI16" s="33" t="s">
        <v>95</v>
      </c>
      <c r="BY16" s="32" t="s">
        <v>95</v>
      </c>
      <c r="BZ16" s="33"/>
      <c r="CA16" s="33"/>
      <c r="CB16" s="33" t="s">
        <v>95</v>
      </c>
    </row>
    <row r="17" spans="2:39">
      <c r="B17" s="65"/>
      <c r="AJ17" s="32" t="s">
        <v>95</v>
      </c>
      <c r="AK17" s="33"/>
      <c r="AL17" s="17"/>
      <c r="AM17" s="33" t="s">
        <v>95</v>
      </c>
    </row>
    <row r="18" spans="2:39" ht="18.75">
      <c r="B18" s="65"/>
      <c r="D18" s="134" t="s">
        <v>5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6"/>
    </row>
    <row r="19" spans="2:39" ht="18.75">
      <c r="B19" s="65"/>
      <c r="D19" s="13" t="s">
        <v>38</v>
      </c>
      <c r="E19" s="4" t="s">
        <v>39</v>
      </c>
      <c r="F19" s="4" t="s">
        <v>40</v>
      </c>
      <c r="G19" s="4" t="s">
        <v>41</v>
      </c>
      <c r="H19" s="4" t="s">
        <v>42</v>
      </c>
      <c r="I19" s="4" t="s">
        <v>43</v>
      </c>
      <c r="J19" s="5" t="s">
        <v>44</v>
      </c>
      <c r="K19" s="5" t="s">
        <v>45</v>
      </c>
      <c r="L19" s="5" t="s">
        <v>46</v>
      </c>
      <c r="M19" s="5" t="s">
        <v>47</v>
      </c>
      <c r="N19" s="4" t="s">
        <v>48</v>
      </c>
      <c r="O19" s="4" t="s">
        <v>49</v>
      </c>
      <c r="P19" s="4" t="s">
        <v>50</v>
      </c>
    </row>
    <row r="20" spans="2:39" ht="22.5">
      <c r="B20" s="65" t="s">
        <v>93</v>
      </c>
      <c r="D20" s="57">
        <f>SUM(E20:P20)</f>
        <v>8</v>
      </c>
      <c r="E20" s="44">
        <f>'SERUM x-rayเป็ดไล่ทุ่ง3-63'!AH5</f>
        <v>0</v>
      </c>
      <c r="F20" s="44">
        <f>'SERUM x-rayเป็ดไล่ทุ่ง3-63'!AI5</f>
        <v>1</v>
      </c>
      <c r="G20" s="44">
        <f>'SERUM x-rayเป็ดไล่ทุ่ง3-63'!AJ5</f>
        <v>0</v>
      </c>
      <c r="H20" s="44">
        <f>'SERUM x-rayเป็ดไล่ทุ่ง3-63'!AK5</f>
        <v>0</v>
      </c>
      <c r="I20" s="44">
        <f>'SERUM x-rayเป็ดไล่ทุ่ง3-63'!AL5</f>
        <v>0</v>
      </c>
      <c r="J20" s="61">
        <f>'SERUM x-rayเป็ดไล่ทุ่ง3-63'!AM5</f>
        <v>0</v>
      </c>
      <c r="K20" s="44">
        <f>'SERUM x-rayเป็ดไล่ทุ่ง3-63'!AN5</f>
        <v>0</v>
      </c>
      <c r="L20" s="44">
        <f>'SERUM x-rayเป็ดไล่ทุ่ง3-63'!AO5</f>
        <v>0</v>
      </c>
      <c r="M20" s="44">
        <f>'SERUM x-rayเป็ดไล่ทุ่ง3-63'!AP5</f>
        <v>3</v>
      </c>
      <c r="N20" s="44">
        <f>'SERUM x-rayเป็ดไล่ทุ่ง3-63'!AQ5</f>
        <v>0</v>
      </c>
      <c r="O20" s="44">
        <f>'SERUM x-rayเป็ดไล่ทุ่ง3-63'!AR5</f>
        <v>4</v>
      </c>
      <c r="P20" s="44">
        <f>'SERUM x-rayเป็ดไล่ทุ่ง3-63'!AS5</f>
        <v>0</v>
      </c>
    </row>
    <row r="21" spans="2:39" ht="21">
      <c r="B21" s="65" t="s">
        <v>120</v>
      </c>
      <c r="D21" s="64">
        <f t="shared" ref="D21" si="5">SUM(E21:P21)</f>
        <v>240</v>
      </c>
      <c r="E21" s="44">
        <f>E20*30</f>
        <v>0</v>
      </c>
      <c r="F21" s="44">
        <f t="shared" ref="F21:P21" si="6">F20*30</f>
        <v>30</v>
      </c>
      <c r="G21" s="44">
        <f t="shared" si="6"/>
        <v>0</v>
      </c>
      <c r="H21" s="44">
        <f t="shared" si="6"/>
        <v>0</v>
      </c>
      <c r="I21" s="44">
        <f t="shared" si="6"/>
        <v>0</v>
      </c>
      <c r="J21" s="44">
        <f t="shared" si="6"/>
        <v>0</v>
      </c>
      <c r="K21" s="44">
        <f t="shared" si="6"/>
        <v>0</v>
      </c>
      <c r="L21" s="44">
        <f t="shared" si="6"/>
        <v>0</v>
      </c>
      <c r="M21" s="44">
        <f t="shared" si="6"/>
        <v>90</v>
      </c>
      <c r="N21" s="44">
        <f t="shared" si="6"/>
        <v>0</v>
      </c>
      <c r="O21" s="44">
        <f t="shared" si="6"/>
        <v>120</v>
      </c>
      <c r="P21" s="44">
        <f t="shared" si="6"/>
        <v>0</v>
      </c>
    </row>
    <row r="22" spans="2:39">
      <c r="B22" s="65"/>
    </row>
    <row r="23" spans="2:39" ht="18.75">
      <c r="B23" s="65"/>
      <c r="D23" s="131" t="s">
        <v>6</v>
      </c>
      <c r="E23" s="132"/>
      <c r="F23" s="132"/>
      <c r="G23" s="132"/>
      <c r="H23" s="132"/>
      <c r="I23" s="132"/>
      <c r="J23" s="132"/>
      <c r="K23" s="132"/>
      <c r="L23" s="133"/>
    </row>
    <row r="24" spans="2:39" ht="18.75">
      <c r="B24" s="65"/>
      <c r="D24" s="13" t="s">
        <v>51</v>
      </c>
      <c r="E24" s="3" t="s">
        <v>52</v>
      </c>
      <c r="F24" s="3" t="s">
        <v>53</v>
      </c>
      <c r="G24" s="3" t="s">
        <v>54</v>
      </c>
      <c r="H24" s="3" t="s">
        <v>55</v>
      </c>
      <c r="I24" s="3" t="s">
        <v>56</v>
      </c>
      <c r="J24" s="3" t="s">
        <v>57</v>
      </c>
      <c r="K24" s="3" t="s">
        <v>58</v>
      </c>
      <c r="L24" s="3" t="s">
        <v>59</v>
      </c>
    </row>
    <row r="25" spans="2:39" ht="21">
      <c r="B25" s="65" t="s">
        <v>93</v>
      </c>
      <c r="D25" s="57">
        <f>SUM(E25:L25)</f>
        <v>0</v>
      </c>
      <c r="E25" s="44">
        <f>'SERUM x-rayเป็ดไล่ทุ่ง3-63'!AU5</f>
        <v>0</v>
      </c>
      <c r="F25" s="44">
        <f>'SERUM x-rayเป็ดไล่ทุ่ง3-63'!AV5</f>
        <v>0</v>
      </c>
      <c r="G25" s="44">
        <f>'SERUM x-rayเป็ดไล่ทุ่ง3-63'!AW5</f>
        <v>0</v>
      </c>
      <c r="H25" s="44">
        <f>'SERUM x-rayเป็ดไล่ทุ่ง3-63'!AX5</f>
        <v>0</v>
      </c>
      <c r="I25" s="44">
        <f>'SERUM x-rayเป็ดไล่ทุ่ง3-63'!AY5</f>
        <v>0</v>
      </c>
      <c r="J25" s="44">
        <f>'SERUM x-rayเป็ดไล่ทุ่ง3-63'!AZ5</f>
        <v>0</v>
      </c>
      <c r="K25" s="44">
        <f>'SERUM x-rayเป็ดไล่ทุ่ง3-63'!BA5</f>
        <v>0</v>
      </c>
      <c r="L25" s="44">
        <f>'SERUM x-rayเป็ดไล่ทุ่ง3-63'!BB5</f>
        <v>0</v>
      </c>
    </row>
    <row r="26" spans="2:39" ht="21">
      <c r="B26" s="65" t="s">
        <v>120</v>
      </c>
      <c r="D26" s="64">
        <f>SUM(E26:L26)</f>
        <v>0</v>
      </c>
      <c r="E26" s="44">
        <f>E25*30</f>
        <v>0</v>
      </c>
      <c r="F26" s="44">
        <f t="shared" ref="F26:L26" si="7">F25*30</f>
        <v>0</v>
      </c>
      <c r="G26" s="44">
        <f t="shared" si="7"/>
        <v>0</v>
      </c>
      <c r="H26" s="44">
        <f t="shared" si="7"/>
        <v>0</v>
      </c>
      <c r="I26" s="44">
        <f t="shared" si="7"/>
        <v>0</v>
      </c>
      <c r="J26" s="44">
        <f t="shared" si="7"/>
        <v>0</v>
      </c>
      <c r="K26" s="44">
        <f t="shared" si="7"/>
        <v>0</v>
      </c>
      <c r="L26" s="44">
        <f t="shared" si="7"/>
        <v>0</v>
      </c>
    </row>
    <row r="27" spans="2:39">
      <c r="B27" s="65"/>
    </row>
    <row r="28" spans="2:39" ht="18.75">
      <c r="B28" s="65"/>
      <c r="D28" s="137" t="s">
        <v>7</v>
      </c>
      <c r="E28" s="137"/>
      <c r="F28" s="137"/>
      <c r="G28" s="137"/>
      <c r="H28" s="137"/>
      <c r="I28" s="137"/>
      <c r="J28" s="137"/>
      <c r="K28" s="137"/>
      <c r="L28" s="137"/>
      <c r="M28" s="137"/>
    </row>
    <row r="29" spans="2:39" ht="18.75">
      <c r="B29" s="65"/>
      <c r="D29" s="13" t="s">
        <v>60</v>
      </c>
      <c r="E29" s="4" t="s">
        <v>61</v>
      </c>
      <c r="F29" s="4" t="s">
        <v>62</v>
      </c>
      <c r="G29" s="4" t="s">
        <v>63</v>
      </c>
      <c r="H29" s="4" t="s">
        <v>64</v>
      </c>
      <c r="I29" s="4" t="s">
        <v>65</v>
      </c>
      <c r="J29" s="4" t="s">
        <v>66</v>
      </c>
      <c r="K29" s="4" t="s">
        <v>67</v>
      </c>
      <c r="L29" s="4" t="s">
        <v>68</v>
      </c>
      <c r="M29" s="4" t="s">
        <v>69</v>
      </c>
    </row>
    <row r="30" spans="2:39" ht="21">
      <c r="B30" s="65" t="s">
        <v>93</v>
      </c>
      <c r="D30" s="57">
        <f>SUM(E30:M30)</f>
        <v>41</v>
      </c>
      <c r="E30" s="44">
        <f>'SERUM x-rayเป็ดไล่ทุ่ง3-63'!BD5</f>
        <v>9</v>
      </c>
      <c r="F30" s="44">
        <f>'SERUM x-rayเป็ดไล่ทุ่ง3-63'!BE5</f>
        <v>7</v>
      </c>
      <c r="G30" s="63">
        <f>'SERUM x-rayเป็ดไล่ทุ่ง3-63'!BF5</f>
        <v>1</v>
      </c>
      <c r="H30" s="44">
        <f>'SERUM x-rayเป็ดไล่ทุ่ง3-63'!BG5</f>
        <v>2</v>
      </c>
      <c r="I30" s="44">
        <f>'SERUM x-rayเป็ดไล่ทุ่ง3-63'!BH5</f>
        <v>4</v>
      </c>
      <c r="J30" s="44">
        <f>'SERUM x-rayเป็ดไล่ทุ่ง3-63'!BI5</f>
        <v>0</v>
      </c>
      <c r="K30" s="44">
        <f>'SERUM x-rayเป็ดไล่ทุ่ง3-63'!BJ5</f>
        <v>4</v>
      </c>
      <c r="L30" s="44">
        <f>'SERUM x-rayเป็ดไล่ทุ่ง3-63'!BK5</f>
        <v>3</v>
      </c>
      <c r="M30" s="44">
        <f>'SERUM x-rayเป็ดไล่ทุ่ง3-63'!BL5</f>
        <v>11</v>
      </c>
    </row>
    <row r="31" spans="2:39" ht="21">
      <c r="B31" s="65" t="s">
        <v>120</v>
      </c>
      <c r="D31" s="64">
        <f>SUM(E31:M31)</f>
        <v>1230</v>
      </c>
      <c r="E31" s="44">
        <f>E30*30</f>
        <v>270</v>
      </c>
      <c r="F31" s="44">
        <f t="shared" ref="F31:M31" si="8">F30*30</f>
        <v>210</v>
      </c>
      <c r="G31" s="44">
        <f t="shared" si="8"/>
        <v>30</v>
      </c>
      <c r="H31" s="44">
        <f t="shared" si="8"/>
        <v>60</v>
      </c>
      <c r="I31" s="44">
        <f t="shared" si="8"/>
        <v>120</v>
      </c>
      <c r="J31" s="44">
        <f t="shared" si="8"/>
        <v>0</v>
      </c>
      <c r="K31" s="44">
        <f t="shared" si="8"/>
        <v>120</v>
      </c>
      <c r="L31" s="44">
        <f t="shared" si="8"/>
        <v>90</v>
      </c>
      <c r="M31" s="44">
        <f t="shared" si="8"/>
        <v>330</v>
      </c>
    </row>
    <row r="32" spans="2:39">
      <c r="B32" s="65"/>
    </row>
    <row r="33" spans="2:13" ht="18.75">
      <c r="B33" s="65"/>
      <c r="D33" s="138" t="s">
        <v>8</v>
      </c>
      <c r="E33" s="139"/>
      <c r="F33" s="139"/>
      <c r="G33" s="139"/>
      <c r="H33" s="139"/>
      <c r="I33" s="139"/>
      <c r="J33" s="139"/>
      <c r="K33" s="139"/>
      <c r="L33" s="140"/>
    </row>
    <row r="34" spans="2:13" ht="18.75">
      <c r="B34" s="65"/>
      <c r="D34" s="13" t="s">
        <v>70</v>
      </c>
      <c r="E34" s="3" t="s">
        <v>71</v>
      </c>
      <c r="F34" s="3" t="s">
        <v>72</v>
      </c>
      <c r="G34" s="3" t="s">
        <v>73</v>
      </c>
      <c r="H34" s="3" t="s">
        <v>74</v>
      </c>
      <c r="I34" s="3" t="s">
        <v>75</v>
      </c>
      <c r="J34" s="3" t="s">
        <v>76</v>
      </c>
      <c r="K34" s="3" t="s">
        <v>77</v>
      </c>
      <c r="L34" s="3" t="s">
        <v>78</v>
      </c>
    </row>
    <row r="35" spans="2:13" ht="21">
      <c r="B35" s="65" t="s">
        <v>93</v>
      </c>
      <c r="D35" s="57">
        <f>SUM(E35:L35)</f>
        <v>15</v>
      </c>
      <c r="E35" s="44">
        <f>'SERUM x-rayเป็ดไล่ทุ่ง3-63'!BN5</f>
        <v>2</v>
      </c>
      <c r="F35" s="44">
        <f>'SERUM x-rayเป็ดไล่ทุ่ง3-63'!BO5</f>
        <v>10</v>
      </c>
      <c r="G35" s="44">
        <f>'SERUM x-rayเป็ดไล่ทุ่ง3-63'!BP5</f>
        <v>2</v>
      </c>
      <c r="H35" s="44">
        <f>'SERUM x-rayเป็ดไล่ทุ่ง3-63'!BQ5</f>
        <v>0</v>
      </c>
      <c r="I35" s="44">
        <f>'SERUM x-rayเป็ดไล่ทุ่ง3-63'!BR5</f>
        <v>1</v>
      </c>
      <c r="J35" s="44">
        <f>'SERUM x-rayเป็ดไล่ทุ่ง3-63'!BS5</f>
        <v>0</v>
      </c>
      <c r="K35" s="44">
        <f>'SERUM x-rayเป็ดไล่ทุ่ง3-63'!BT5</f>
        <v>0</v>
      </c>
      <c r="L35" s="44">
        <f>'SERUM x-rayเป็ดไล่ทุ่ง3-63'!BU5</f>
        <v>0</v>
      </c>
    </row>
    <row r="36" spans="2:13" ht="21">
      <c r="B36" s="65" t="s">
        <v>120</v>
      </c>
      <c r="D36" s="64">
        <f>SUM(E36:L36)</f>
        <v>450</v>
      </c>
      <c r="E36" s="44">
        <f>E35*30</f>
        <v>60</v>
      </c>
      <c r="F36" s="44">
        <f t="shared" ref="F36:L36" si="9">F35*30</f>
        <v>300</v>
      </c>
      <c r="G36" s="44">
        <f t="shared" si="9"/>
        <v>60</v>
      </c>
      <c r="H36" s="44">
        <f t="shared" si="9"/>
        <v>0</v>
      </c>
      <c r="I36" s="44">
        <f t="shared" si="9"/>
        <v>30</v>
      </c>
      <c r="J36" s="44">
        <f t="shared" si="9"/>
        <v>0</v>
      </c>
      <c r="K36" s="44">
        <f t="shared" si="9"/>
        <v>0</v>
      </c>
      <c r="L36" s="44">
        <f t="shared" si="9"/>
        <v>0</v>
      </c>
    </row>
    <row r="37" spans="2:13">
      <c r="B37" s="65"/>
    </row>
    <row r="38" spans="2:13" ht="18.75">
      <c r="B38" s="65"/>
      <c r="D38" s="134" t="s">
        <v>9</v>
      </c>
      <c r="E38" s="135"/>
      <c r="F38" s="135"/>
      <c r="G38" s="135"/>
      <c r="H38" s="135"/>
      <c r="I38" s="135"/>
      <c r="J38" s="135"/>
      <c r="K38" s="135"/>
      <c r="L38" s="135"/>
      <c r="M38" s="136"/>
    </row>
    <row r="39" spans="2:13" ht="18.75">
      <c r="B39" s="65"/>
      <c r="D39" s="13" t="s">
        <v>96</v>
      </c>
      <c r="E39" s="4" t="s">
        <v>79</v>
      </c>
      <c r="F39" s="4" t="s">
        <v>80</v>
      </c>
      <c r="G39" s="4" t="s">
        <v>81</v>
      </c>
      <c r="H39" s="4" t="s">
        <v>82</v>
      </c>
      <c r="I39" s="4" t="s">
        <v>114</v>
      </c>
      <c r="J39" s="4" t="s">
        <v>83</v>
      </c>
      <c r="K39" s="4" t="s">
        <v>84</v>
      </c>
      <c r="L39" s="4" t="s">
        <v>85</v>
      </c>
      <c r="M39" s="4" t="s">
        <v>86</v>
      </c>
    </row>
    <row r="40" spans="2:13" ht="21">
      <c r="B40" s="65" t="s">
        <v>93</v>
      </c>
      <c r="D40" s="57">
        <f>SUM(E40:M40)</f>
        <v>4</v>
      </c>
      <c r="E40" s="44">
        <f>'SERUM x-rayเป็ดไล่ทุ่ง3-63'!BW5</f>
        <v>0</v>
      </c>
      <c r="F40" s="44">
        <f>'SERUM x-rayเป็ดไล่ทุ่ง3-63'!BX5</f>
        <v>3</v>
      </c>
      <c r="G40" s="44">
        <f>'SERUM x-rayเป็ดไล่ทุ่ง3-63'!BY5</f>
        <v>0</v>
      </c>
      <c r="H40" s="44">
        <f>'SERUM x-rayเป็ดไล่ทุ่ง3-63'!BZ5</f>
        <v>0</v>
      </c>
      <c r="I40" s="44">
        <f>'SERUM x-rayเป็ดไล่ทุ่ง3-63'!CA5</f>
        <v>1</v>
      </c>
      <c r="J40" s="44">
        <f>'SERUM x-rayเป็ดไล่ทุ่ง3-63'!CB5</f>
        <v>0</v>
      </c>
      <c r="K40" s="44">
        <f>'SERUM x-rayเป็ดไล่ทุ่ง3-63'!CC5</f>
        <v>0</v>
      </c>
      <c r="L40" s="44">
        <f>'SERUM x-rayเป็ดไล่ทุ่ง3-63'!CD5</f>
        <v>0</v>
      </c>
      <c r="M40" s="44">
        <f>'SERUM x-rayเป็ดไล่ทุ่ง3-63'!CE5</f>
        <v>0</v>
      </c>
    </row>
    <row r="41" spans="2:13" ht="21">
      <c r="B41" s="65" t="s">
        <v>120</v>
      </c>
      <c r="D41" s="64">
        <f>SUM(E41:M41)</f>
        <v>120</v>
      </c>
      <c r="E41" s="44">
        <f>E40*30</f>
        <v>0</v>
      </c>
      <c r="F41" s="44">
        <f t="shared" ref="F41:M41" si="10">F40*30</f>
        <v>90</v>
      </c>
      <c r="G41" s="44">
        <f t="shared" si="10"/>
        <v>0</v>
      </c>
      <c r="H41" s="44">
        <f t="shared" si="10"/>
        <v>0</v>
      </c>
      <c r="I41" s="44">
        <f t="shared" si="10"/>
        <v>30</v>
      </c>
      <c r="J41" s="44">
        <f t="shared" si="10"/>
        <v>0</v>
      </c>
      <c r="K41" s="44">
        <f t="shared" si="10"/>
        <v>0</v>
      </c>
      <c r="L41" s="44">
        <f t="shared" si="10"/>
        <v>0</v>
      </c>
      <c r="M41" s="44">
        <f t="shared" si="10"/>
        <v>0</v>
      </c>
    </row>
    <row r="42" spans="2:13">
      <c r="B42" s="65"/>
    </row>
    <row r="43" spans="2:13" ht="18.75">
      <c r="B43" s="65"/>
      <c r="D43" s="138" t="s">
        <v>10</v>
      </c>
      <c r="E43" s="139"/>
      <c r="F43" s="139"/>
      <c r="G43" s="139"/>
      <c r="H43" s="139"/>
      <c r="I43" s="140"/>
    </row>
    <row r="44" spans="2:13" ht="18.75">
      <c r="B44" s="65"/>
      <c r="D44" s="13" t="s">
        <v>87</v>
      </c>
      <c r="E44" s="3" t="s">
        <v>88</v>
      </c>
      <c r="F44" s="3" t="s">
        <v>89</v>
      </c>
      <c r="G44" s="3" t="s">
        <v>90</v>
      </c>
      <c r="H44" s="3" t="s">
        <v>91</v>
      </c>
      <c r="I44" s="3" t="s">
        <v>92</v>
      </c>
    </row>
    <row r="45" spans="2:13" ht="18.75">
      <c r="B45" s="65" t="s">
        <v>93</v>
      </c>
      <c r="D45" s="51">
        <f>SUM(E45:I45)</f>
        <v>0</v>
      </c>
      <c r="E45" s="44">
        <f>'SERUM x-rayเป็ดไล่ทุ่ง3-63'!CG5</f>
        <v>0</v>
      </c>
      <c r="F45" s="44">
        <f>'SERUM x-rayเป็ดไล่ทุ่ง3-63'!CH5</f>
        <v>0</v>
      </c>
      <c r="G45" s="44">
        <f>'SERUM x-rayเป็ดไล่ทุ่ง3-63'!CI5</f>
        <v>0</v>
      </c>
      <c r="H45" s="44">
        <f>'SERUM x-rayเป็ดไล่ทุ่ง3-63'!CJ5</f>
        <v>0</v>
      </c>
      <c r="I45" s="44">
        <f>'SERUM x-rayเป็ดไล่ทุ่ง3-63'!CK5</f>
        <v>0</v>
      </c>
    </row>
    <row r="46" spans="2:13" ht="18.75">
      <c r="B46" s="65" t="s">
        <v>120</v>
      </c>
      <c r="D46" s="62">
        <f>SUM(E46:I46)</f>
        <v>0</v>
      </c>
      <c r="E46" s="44">
        <f>E45*30</f>
        <v>0</v>
      </c>
      <c r="F46" s="44">
        <f t="shared" ref="F46:I46" si="11">F45*30</f>
        <v>0</v>
      </c>
      <c r="G46" s="44">
        <f t="shared" si="11"/>
        <v>0</v>
      </c>
      <c r="H46" s="44">
        <f t="shared" si="11"/>
        <v>0</v>
      </c>
      <c r="I46" s="44">
        <f t="shared" si="11"/>
        <v>0</v>
      </c>
    </row>
  </sheetData>
  <mergeCells count="13">
    <mergeCell ref="D43:I43"/>
    <mergeCell ref="A1:F1"/>
    <mergeCell ref="D13:L13"/>
    <mergeCell ref="D18:P18"/>
    <mergeCell ref="D23:L23"/>
    <mergeCell ref="D28:M28"/>
    <mergeCell ref="D33:L33"/>
    <mergeCell ref="D38:M38"/>
    <mergeCell ref="A3:A4"/>
    <mergeCell ref="B3:B4"/>
    <mergeCell ref="C3:C4"/>
    <mergeCell ref="D3:M3"/>
    <mergeCell ref="D8:M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4" sqref="B13:B14"/>
    </sheetView>
  </sheetViews>
  <sheetFormatPr defaultRowHeight="15"/>
  <cols>
    <col min="1" max="1" width="35" customWidth="1"/>
    <col min="2" max="2" width="18.140625" bestFit="1" customWidth="1"/>
    <col min="3" max="3" width="8.85546875" bestFit="1" customWidth="1"/>
    <col min="4" max="4" width="6.5703125" bestFit="1" customWidth="1"/>
    <col min="5" max="5" width="7.5703125" bestFit="1" customWidth="1"/>
    <col min="6" max="6" width="6.42578125" bestFit="1" customWidth="1"/>
    <col min="7" max="7" width="6.140625" bestFit="1" customWidth="1"/>
    <col min="8" max="8" width="7.28515625" bestFit="1" customWidth="1"/>
    <col min="9" max="9" width="13.7109375" bestFit="1" customWidth="1"/>
    <col min="10" max="10" width="5.140625" bestFit="1" customWidth="1"/>
    <col min="11" max="11" width="5.85546875" bestFit="1" customWidth="1"/>
    <col min="12" max="12" width="6" bestFit="1" customWidth="1"/>
    <col min="13" max="13" width="6.7109375" bestFit="1" customWidth="1"/>
    <col min="14" max="14" width="6.5703125" bestFit="1" customWidth="1"/>
    <col min="15" max="15" width="6.28515625" bestFit="1" customWidth="1"/>
    <col min="16" max="16" width="8.85546875" bestFit="1" customWidth="1"/>
    <col min="17" max="17" width="5.140625" bestFit="1" customWidth="1"/>
    <col min="18" max="18" width="4.7109375" bestFit="1" customWidth="1"/>
    <col min="19" max="20" width="8" bestFit="1" customWidth="1"/>
    <col min="21" max="21" width="5.7109375" bestFit="1" customWidth="1"/>
    <col min="22" max="22" width="6.7109375" bestFit="1" customWidth="1"/>
    <col min="23" max="23" width="10.7109375" bestFit="1" customWidth="1"/>
    <col min="24" max="24" width="5.85546875" bestFit="1" customWidth="1"/>
    <col min="25" max="25" width="5.28515625" bestFit="1" customWidth="1"/>
    <col min="26" max="26" width="9.7109375" bestFit="1" customWidth="1"/>
    <col min="27" max="27" width="6" bestFit="1" customWidth="1"/>
    <col min="28" max="28" width="5.42578125" bestFit="1" customWidth="1"/>
    <col min="29" max="29" width="7.5703125" bestFit="1" customWidth="1"/>
    <col min="30" max="30" width="6" bestFit="1" customWidth="1"/>
    <col min="31" max="32" width="9.7109375" bestFit="1" customWidth="1"/>
    <col min="33" max="33" width="6.5703125" bestFit="1" customWidth="1"/>
    <col min="34" max="34" width="7.28515625" bestFit="1" customWidth="1"/>
    <col min="35" max="35" width="6.42578125" bestFit="1" customWidth="1"/>
    <col min="36" max="36" width="5.140625" bestFit="1" customWidth="1"/>
    <col min="37" max="37" width="8" bestFit="1" customWidth="1"/>
    <col min="38" max="38" width="6.140625" bestFit="1" customWidth="1"/>
    <col min="39" max="39" width="6.7109375" bestFit="1" customWidth="1"/>
    <col min="40" max="40" width="7" bestFit="1" customWidth="1"/>
    <col min="41" max="41" width="10.140625" bestFit="1" customWidth="1"/>
    <col min="42" max="42" width="7.140625" bestFit="1" customWidth="1"/>
    <col min="43" max="43" width="7.42578125" bestFit="1" customWidth="1"/>
    <col min="44" max="44" width="9.85546875" bestFit="1" customWidth="1"/>
    <col min="45" max="45" width="7.85546875" bestFit="1" customWidth="1"/>
    <col min="46" max="46" width="6.5703125" bestFit="1" customWidth="1"/>
    <col min="47" max="47" width="7.42578125" bestFit="1" customWidth="1"/>
    <col min="48" max="48" width="7.140625" bestFit="1" customWidth="1"/>
    <col min="49" max="49" width="5.7109375" bestFit="1" customWidth="1"/>
    <col min="50" max="50" width="5.5703125" bestFit="1" customWidth="1"/>
    <col min="51" max="51" width="5.140625" bestFit="1" customWidth="1"/>
    <col min="53" max="53" width="5.140625" bestFit="1" customWidth="1"/>
    <col min="54" max="54" width="4.7109375" bestFit="1" customWidth="1"/>
    <col min="55" max="55" width="6.5703125" bestFit="1" customWidth="1"/>
    <col min="56" max="56" width="7.42578125" bestFit="1" customWidth="1"/>
    <col min="57" max="57" width="5" bestFit="1" customWidth="1"/>
    <col min="58" max="58" width="8" bestFit="1" customWidth="1"/>
    <col min="59" max="59" width="6.85546875" bestFit="1" customWidth="1"/>
    <col min="60" max="60" width="9.42578125" bestFit="1" customWidth="1"/>
    <col min="61" max="61" width="4.7109375" bestFit="1" customWidth="1"/>
    <col min="62" max="62" width="5.85546875" bestFit="1" customWidth="1"/>
    <col min="63" max="63" width="7" bestFit="1" customWidth="1"/>
    <col min="64" max="64" width="8.5703125" bestFit="1" customWidth="1"/>
    <col min="65" max="65" width="5.85546875" bestFit="1" customWidth="1"/>
    <col min="66" max="66" width="7.28515625" bestFit="1" customWidth="1"/>
    <col min="67" max="67" width="8.28515625" bestFit="1" customWidth="1"/>
    <col min="68" max="68" width="8.42578125" bestFit="1" customWidth="1"/>
    <col min="69" max="69" width="5.7109375" bestFit="1" customWidth="1"/>
    <col min="70" max="70" width="6.5703125" bestFit="1" customWidth="1"/>
    <col min="71" max="71" width="8" bestFit="1" customWidth="1"/>
    <col min="72" max="72" width="8.85546875" bestFit="1" customWidth="1"/>
    <col min="73" max="73" width="10.85546875" bestFit="1" customWidth="1"/>
    <col min="74" max="74" width="6" bestFit="1" customWidth="1"/>
    <col min="75" max="75" width="7.85546875" bestFit="1" customWidth="1"/>
    <col min="76" max="76" width="5.140625" bestFit="1" customWidth="1"/>
    <col min="77" max="77" width="4.7109375" bestFit="1" customWidth="1"/>
    <col min="78" max="78" width="5.140625" bestFit="1" customWidth="1"/>
    <col min="79" max="79" width="12.28515625" bestFit="1" customWidth="1"/>
    <col min="80" max="80" width="5.85546875" bestFit="1" customWidth="1"/>
    <col min="81" max="81" width="5" bestFit="1" customWidth="1"/>
    <col min="82" max="82" width="5.140625" bestFit="1" customWidth="1"/>
    <col min="83" max="83" width="4.7109375" bestFit="1" customWidth="1"/>
    <col min="84" max="84" width="5.85546875" bestFit="1" customWidth="1"/>
    <col min="85" max="85" width="5.7109375" bestFit="1" customWidth="1"/>
    <col min="86" max="86" width="4.85546875" bestFit="1" customWidth="1"/>
    <col min="87" max="87" width="7.42578125" bestFit="1" customWidth="1"/>
    <col min="88" max="88" width="6.140625" bestFit="1" customWidth="1"/>
    <col min="89" max="89" width="4.7109375" bestFit="1" customWidth="1"/>
  </cols>
  <sheetData>
    <row r="1" spans="1:90">
      <c r="A1" s="119" t="s">
        <v>116</v>
      </c>
      <c r="B1" s="119"/>
      <c r="C1" s="119"/>
      <c r="D1" s="119"/>
      <c r="E1" s="119"/>
      <c r="F1" s="119"/>
    </row>
    <row r="3" spans="1:90" s="1" customFormat="1" ht="29.25" customHeight="1">
      <c r="A3" s="120" t="s">
        <v>0</v>
      </c>
      <c r="B3" s="122" t="s">
        <v>1</v>
      </c>
      <c r="C3" s="123" t="s">
        <v>98</v>
      </c>
      <c r="D3" s="124" t="s">
        <v>2</v>
      </c>
      <c r="E3" s="125"/>
      <c r="F3" s="125"/>
      <c r="G3" s="125"/>
      <c r="H3" s="125"/>
      <c r="I3" s="125"/>
      <c r="J3" s="125"/>
      <c r="K3" s="125"/>
      <c r="L3" s="125"/>
      <c r="M3" s="126"/>
      <c r="N3" s="127" t="s">
        <v>3</v>
      </c>
      <c r="O3" s="127"/>
      <c r="P3" s="127"/>
      <c r="Q3" s="127"/>
      <c r="R3" s="127"/>
      <c r="S3" s="127"/>
      <c r="T3" s="127"/>
      <c r="U3" s="127"/>
      <c r="V3" s="127"/>
      <c r="W3" s="127"/>
      <c r="X3" s="131" t="s">
        <v>4</v>
      </c>
      <c r="Y3" s="132"/>
      <c r="Z3" s="132"/>
      <c r="AA3" s="132"/>
      <c r="AB3" s="132"/>
      <c r="AC3" s="132"/>
      <c r="AD3" s="132"/>
      <c r="AE3" s="132"/>
      <c r="AF3" s="133"/>
      <c r="AG3" s="134" t="s">
        <v>5</v>
      </c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6"/>
      <c r="AT3" s="131" t="s">
        <v>6</v>
      </c>
      <c r="AU3" s="132"/>
      <c r="AV3" s="132"/>
      <c r="AW3" s="132"/>
      <c r="AX3" s="132"/>
      <c r="AY3" s="132"/>
      <c r="AZ3" s="132"/>
      <c r="BA3" s="132"/>
      <c r="BB3" s="133"/>
      <c r="BC3" s="137" t="s">
        <v>7</v>
      </c>
      <c r="BD3" s="137"/>
      <c r="BE3" s="137"/>
      <c r="BF3" s="137"/>
      <c r="BG3" s="137"/>
      <c r="BH3" s="137"/>
      <c r="BI3" s="137"/>
      <c r="BJ3" s="137"/>
      <c r="BK3" s="137"/>
      <c r="BL3" s="137"/>
      <c r="BM3" s="138" t="s">
        <v>8</v>
      </c>
      <c r="BN3" s="139"/>
      <c r="BO3" s="139"/>
      <c r="BP3" s="139"/>
      <c r="BQ3" s="139"/>
      <c r="BR3" s="139"/>
      <c r="BS3" s="139"/>
      <c r="BT3" s="139"/>
      <c r="BU3" s="140"/>
      <c r="BV3" s="134" t="s">
        <v>9</v>
      </c>
      <c r="BW3" s="135"/>
      <c r="BX3" s="135"/>
      <c r="BY3" s="141"/>
      <c r="BZ3" s="141"/>
      <c r="CA3" s="141"/>
      <c r="CB3" s="141"/>
      <c r="CC3" s="141"/>
      <c r="CD3" s="141"/>
      <c r="CE3" s="142"/>
      <c r="CF3" s="128" t="s">
        <v>10</v>
      </c>
      <c r="CG3" s="129"/>
      <c r="CH3" s="129"/>
      <c r="CI3" s="129"/>
      <c r="CJ3" s="129"/>
      <c r="CK3" s="130"/>
    </row>
    <row r="4" spans="1:90" s="1" customFormat="1" ht="29.25" customHeight="1">
      <c r="A4" s="144"/>
      <c r="B4" s="122"/>
      <c r="C4" s="123"/>
      <c r="D4" s="12" t="s">
        <v>11</v>
      </c>
      <c r="E4" s="2" t="s">
        <v>13</v>
      </c>
      <c r="F4" s="2" t="s">
        <v>14</v>
      </c>
      <c r="G4" s="46" t="s">
        <v>16</v>
      </c>
      <c r="H4" s="46" t="s">
        <v>15</v>
      </c>
      <c r="I4" s="46" t="s">
        <v>99</v>
      </c>
      <c r="J4" s="46" t="s">
        <v>17</v>
      </c>
      <c r="K4" s="46" t="s">
        <v>18</v>
      </c>
      <c r="L4" s="46" t="s">
        <v>19</v>
      </c>
      <c r="M4" s="46" t="s">
        <v>12</v>
      </c>
      <c r="N4" s="13" t="s">
        <v>20</v>
      </c>
      <c r="O4" s="54" t="s">
        <v>24</v>
      </c>
      <c r="P4" s="55" t="s">
        <v>23</v>
      </c>
      <c r="Q4" s="56" t="s">
        <v>26</v>
      </c>
      <c r="R4" s="55" t="s">
        <v>21</v>
      </c>
      <c r="S4" s="55" t="s">
        <v>29</v>
      </c>
      <c r="T4" s="56" t="s">
        <v>22</v>
      </c>
      <c r="U4" s="56" t="s">
        <v>25</v>
      </c>
      <c r="V4" s="56" t="s">
        <v>27</v>
      </c>
      <c r="W4" s="5" t="s">
        <v>28</v>
      </c>
      <c r="X4" s="13" t="s">
        <v>97</v>
      </c>
      <c r="Y4" s="59" t="s">
        <v>31</v>
      </c>
      <c r="Z4" s="46" t="s">
        <v>30</v>
      </c>
      <c r="AA4" s="46" t="s">
        <v>34</v>
      </c>
      <c r="AB4" s="60" t="s">
        <v>35</v>
      </c>
      <c r="AC4" s="60" t="s">
        <v>32</v>
      </c>
      <c r="AD4" s="46" t="s">
        <v>33</v>
      </c>
      <c r="AE4" s="46" t="s">
        <v>37</v>
      </c>
      <c r="AF4" s="46" t="s">
        <v>36</v>
      </c>
      <c r="AG4" s="13" t="s">
        <v>38</v>
      </c>
      <c r="AH4" s="5" t="s">
        <v>39</v>
      </c>
      <c r="AI4" s="5" t="s">
        <v>40</v>
      </c>
      <c r="AJ4" s="5" t="s">
        <v>41</v>
      </c>
      <c r="AK4" s="5" t="s">
        <v>42</v>
      </c>
      <c r="AL4" s="4" t="s">
        <v>43</v>
      </c>
      <c r="AM4" s="5" t="s">
        <v>44</v>
      </c>
      <c r="AN4" s="5" t="s">
        <v>45</v>
      </c>
      <c r="AO4" s="5" t="s">
        <v>46</v>
      </c>
      <c r="AP4" s="5" t="s">
        <v>47</v>
      </c>
      <c r="AQ4" s="5" t="s">
        <v>48</v>
      </c>
      <c r="AR4" s="5" t="s">
        <v>49</v>
      </c>
      <c r="AS4" s="4" t="s">
        <v>50</v>
      </c>
      <c r="AT4" s="13" t="s">
        <v>51</v>
      </c>
      <c r="AU4" s="3" t="s">
        <v>52</v>
      </c>
      <c r="AV4" s="3" t="s">
        <v>53</v>
      </c>
      <c r="AW4" s="3" t="s">
        <v>54</v>
      </c>
      <c r="AX4" s="3" t="s">
        <v>55</v>
      </c>
      <c r="AY4" s="3" t="s">
        <v>56</v>
      </c>
      <c r="AZ4" s="3" t="s">
        <v>57</v>
      </c>
      <c r="BA4" s="3" t="s">
        <v>58</v>
      </c>
      <c r="BB4" s="3" t="s">
        <v>59</v>
      </c>
      <c r="BC4" s="13" t="s">
        <v>60</v>
      </c>
      <c r="BD4" s="4" t="s">
        <v>61</v>
      </c>
      <c r="BE4" s="4" t="s">
        <v>62</v>
      </c>
      <c r="BF4" s="4" t="s">
        <v>63</v>
      </c>
      <c r="BG4" s="4" t="s">
        <v>64</v>
      </c>
      <c r="BH4" s="4" t="s">
        <v>65</v>
      </c>
      <c r="BI4" s="4" t="s">
        <v>66</v>
      </c>
      <c r="BJ4" s="4" t="s">
        <v>67</v>
      </c>
      <c r="BK4" s="4" t="s">
        <v>68</v>
      </c>
      <c r="BL4" s="4" t="s">
        <v>69</v>
      </c>
      <c r="BM4" s="13" t="s">
        <v>70</v>
      </c>
      <c r="BN4" s="3" t="s">
        <v>71</v>
      </c>
      <c r="BO4" s="3" t="s">
        <v>72</v>
      </c>
      <c r="BP4" s="3" t="s">
        <v>73</v>
      </c>
      <c r="BQ4" s="3" t="s">
        <v>74</v>
      </c>
      <c r="BR4" s="3" t="s">
        <v>75</v>
      </c>
      <c r="BS4" s="3" t="s">
        <v>76</v>
      </c>
      <c r="BT4" s="3" t="s">
        <v>77</v>
      </c>
      <c r="BU4" s="3" t="s">
        <v>78</v>
      </c>
      <c r="BV4" s="13" t="s">
        <v>96</v>
      </c>
      <c r="BW4" s="4" t="s">
        <v>79</v>
      </c>
      <c r="BX4" s="4" t="s">
        <v>80</v>
      </c>
      <c r="BY4" s="4" t="s">
        <v>81</v>
      </c>
      <c r="BZ4" s="4" t="s">
        <v>82</v>
      </c>
      <c r="CA4" s="4" t="s">
        <v>114</v>
      </c>
      <c r="CB4" s="4" t="s">
        <v>83</v>
      </c>
      <c r="CC4" s="4" t="s">
        <v>84</v>
      </c>
      <c r="CD4" s="4" t="s">
        <v>85</v>
      </c>
      <c r="CE4" s="4" t="s">
        <v>86</v>
      </c>
      <c r="CF4" s="13" t="s">
        <v>87</v>
      </c>
      <c r="CG4" s="3" t="s">
        <v>88</v>
      </c>
      <c r="CH4" s="3" t="s">
        <v>89</v>
      </c>
      <c r="CI4" s="3" t="s">
        <v>90</v>
      </c>
      <c r="CJ4" s="3" t="s">
        <v>91</v>
      </c>
      <c r="CK4" s="3" t="s">
        <v>92</v>
      </c>
    </row>
    <row r="5" spans="1:90" s="8" customFormat="1" ht="21" customHeight="1">
      <c r="A5" s="104" t="s">
        <v>124</v>
      </c>
      <c r="B5" s="105" t="s">
        <v>115</v>
      </c>
      <c r="C5" s="100">
        <f>SUM(CF5,BV5,BM5,BC5,AT5,AG5,X5,N5, D5)</f>
        <v>435</v>
      </c>
      <c r="D5" s="101">
        <f>SUM(E5:M5)</f>
        <v>117</v>
      </c>
      <c r="E5" s="102">
        <v>2</v>
      </c>
      <c r="F5" s="102">
        <v>4</v>
      </c>
      <c r="G5" s="102">
        <v>4</v>
      </c>
      <c r="H5" s="102">
        <v>10</v>
      </c>
      <c r="I5" s="102">
        <v>7</v>
      </c>
      <c r="J5" s="102">
        <v>26</v>
      </c>
      <c r="K5" s="102">
        <v>11</v>
      </c>
      <c r="L5" s="102">
        <v>16</v>
      </c>
      <c r="M5" s="102">
        <v>37</v>
      </c>
      <c r="N5" s="101">
        <f>SUM(O5:W5)</f>
        <v>3</v>
      </c>
      <c r="O5" s="102">
        <v>0</v>
      </c>
      <c r="P5" s="102">
        <v>3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1">
        <f>SUM(Y5:AF5)</f>
        <v>2</v>
      </c>
      <c r="Y5" s="102">
        <v>0</v>
      </c>
      <c r="Z5" s="102">
        <v>2</v>
      </c>
      <c r="AA5" s="102">
        <v>0</v>
      </c>
      <c r="AB5" s="102">
        <v>0</v>
      </c>
      <c r="AC5" s="102">
        <v>0</v>
      </c>
      <c r="AD5" s="102">
        <v>0</v>
      </c>
      <c r="AE5" s="102">
        <v>0</v>
      </c>
      <c r="AF5" s="102">
        <v>0</v>
      </c>
      <c r="AG5" s="101">
        <f>SUM(AH5:AS5)</f>
        <v>34</v>
      </c>
      <c r="AH5" s="102">
        <v>0</v>
      </c>
      <c r="AI5" s="102">
        <v>1</v>
      </c>
      <c r="AJ5" s="102">
        <v>0</v>
      </c>
      <c r="AK5" s="102">
        <v>0</v>
      </c>
      <c r="AL5" s="102">
        <v>0</v>
      </c>
      <c r="AM5" s="102">
        <v>0</v>
      </c>
      <c r="AN5" s="102">
        <v>0</v>
      </c>
      <c r="AO5" s="102">
        <v>0</v>
      </c>
      <c r="AP5" s="102">
        <v>13</v>
      </c>
      <c r="AQ5" s="102">
        <v>0</v>
      </c>
      <c r="AR5" s="102">
        <v>20</v>
      </c>
      <c r="AS5" s="102">
        <v>0</v>
      </c>
      <c r="AT5" s="101">
        <f>SUM(AU5:BB5)</f>
        <v>0</v>
      </c>
      <c r="AU5" s="102">
        <v>0</v>
      </c>
      <c r="AV5" s="102">
        <v>0</v>
      </c>
      <c r="AW5" s="102">
        <v>0</v>
      </c>
      <c r="AX5" s="102">
        <v>0</v>
      </c>
      <c r="AY5" s="102">
        <v>0</v>
      </c>
      <c r="AZ5" s="102">
        <v>0</v>
      </c>
      <c r="BA5" s="102">
        <v>0</v>
      </c>
      <c r="BB5" s="102">
        <v>0</v>
      </c>
      <c r="BC5" s="101">
        <f>SUM(BD5:BL5)</f>
        <v>190</v>
      </c>
      <c r="BD5" s="102">
        <v>42</v>
      </c>
      <c r="BE5" s="102">
        <v>34</v>
      </c>
      <c r="BF5" s="102">
        <v>1</v>
      </c>
      <c r="BG5" s="102">
        <v>9</v>
      </c>
      <c r="BH5" s="102">
        <v>20</v>
      </c>
      <c r="BI5" s="102">
        <v>0</v>
      </c>
      <c r="BJ5" s="102">
        <v>18</v>
      </c>
      <c r="BK5" s="102">
        <v>13</v>
      </c>
      <c r="BL5" s="102">
        <v>53</v>
      </c>
      <c r="BM5" s="57">
        <f>SUM(BN5:BU5)</f>
        <v>72</v>
      </c>
      <c r="BN5" s="63">
        <v>8</v>
      </c>
      <c r="BO5" s="63">
        <v>50</v>
      </c>
      <c r="BP5" s="63">
        <v>8</v>
      </c>
      <c r="BQ5" s="63">
        <v>0</v>
      </c>
      <c r="BR5" s="63">
        <v>6</v>
      </c>
      <c r="BS5" s="63">
        <v>0</v>
      </c>
      <c r="BT5" s="63">
        <v>0</v>
      </c>
      <c r="BU5" s="63">
        <v>0</v>
      </c>
      <c r="BV5" s="57">
        <f>SUM(BW5:CE5)</f>
        <v>17</v>
      </c>
      <c r="BW5" s="44">
        <v>0</v>
      </c>
      <c r="BX5" s="44">
        <v>16</v>
      </c>
      <c r="BY5" s="44">
        <v>0</v>
      </c>
      <c r="BZ5" s="44">
        <v>0</v>
      </c>
      <c r="CA5" s="102">
        <v>1</v>
      </c>
      <c r="CB5" s="102">
        <v>0</v>
      </c>
      <c r="CC5" s="102">
        <v>0</v>
      </c>
      <c r="CD5" s="102">
        <v>0</v>
      </c>
      <c r="CE5" s="102">
        <v>0</v>
      </c>
      <c r="CF5" s="101">
        <f>SUM(CG5:CK5)</f>
        <v>0</v>
      </c>
      <c r="CG5" s="102">
        <v>0</v>
      </c>
      <c r="CH5" s="102">
        <v>0</v>
      </c>
      <c r="CI5" s="102">
        <v>0</v>
      </c>
      <c r="CJ5" s="102">
        <v>0</v>
      </c>
      <c r="CK5" s="102">
        <v>0</v>
      </c>
    </row>
    <row r="6" spans="1:90" s="8" customFormat="1" ht="21" customHeight="1">
      <c r="A6" s="107"/>
      <c r="B6" s="106" t="s">
        <v>121</v>
      </c>
      <c r="C6" s="50">
        <f>SUM(D6,N6,X6,AG6,AT6,BC6,BM6,BV6,CF6)</f>
        <v>870</v>
      </c>
      <c r="D6" s="64">
        <f t="shared" ref="D6:D7" si="0">SUM(E6:M6)</f>
        <v>234</v>
      </c>
      <c r="E6" s="44">
        <f>E5*2</f>
        <v>4</v>
      </c>
      <c r="F6" s="44">
        <f t="shared" ref="F6:M6" si="1">F5*2</f>
        <v>8</v>
      </c>
      <c r="G6" s="44">
        <f t="shared" si="1"/>
        <v>8</v>
      </c>
      <c r="H6" s="44">
        <f t="shared" si="1"/>
        <v>20</v>
      </c>
      <c r="I6" s="44">
        <f t="shared" si="1"/>
        <v>14</v>
      </c>
      <c r="J6" s="44">
        <f t="shared" si="1"/>
        <v>52</v>
      </c>
      <c r="K6" s="44">
        <f t="shared" si="1"/>
        <v>22</v>
      </c>
      <c r="L6" s="44">
        <f t="shared" si="1"/>
        <v>32</v>
      </c>
      <c r="M6" s="44">
        <f t="shared" si="1"/>
        <v>74</v>
      </c>
      <c r="N6" s="64">
        <f t="shared" ref="N6:N7" si="2">SUM(O6:W6)</f>
        <v>6</v>
      </c>
      <c r="O6" s="44">
        <f>O5*2</f>
        <v>0</v>
      </c>
      <c r="P6" s="44">
        <f t="shared" ref="P6:W6" si="3">P5*2</f>
        <v>6</v>
      </c>
      <c r="Q6" s="44">
        <f t="shared" si="3"/>
        <v>0</v>
      </c>
      <c r="R6" s="44">
        <f t="shared" si="3"/>
        <v>0</v>
      </c>
      <c r="S6" s="44">
        <f t="shared" si="3"/>
        <v>0</v>
      </c>
      <c r="T6" s="44">
        <f t="shared" si="3"/>
        <v>0</v>
      </c>
      <c r="U6" s="44">
        <f t="shared" si="3"/>
        <v>0</v>
      </c>
      <c r="V6" s="44">
        <f t="shared" si="3"/>
        <v>0</v>
      </c>
      <c r="W6" s="44">
        <f t="shared" si="3"/>
        <v>0</v>
      </c>
      <c r="X6" s="64">
        <f>SUM(Y6:AF6)</f>
        <v>4</v>
      </c>
      <c r="Y6" s="44">
        <f>Y5*2</f>
        <v>0</v>
      </c>
      <c r="Z6" s="44">
        <f t="shared" ref="Z6:AF6" si="4">Z5*2</f>
        <v>4</v>
      </c>
      <c r="AA6" s="44">
        <f t="shared" si="4"/>
        <v>0</v>
      </c>
      <c r="AB6" s="44">
        <f t="shared" si="4"/>
        <v>0</v>
      </c>
      <c r="AC6" s="44">
        <f t="shared" si="4"/>
        <v>0</v>
      </c>
      <c r="AD6" s="44">
        <f t="shared" si="4"/>
        <v>0</v>
      </c>
      <c r="AE6" s="44">
        <f t="shared" si="4"/>
        <v>0</v>
      </c>
      <c r="AF6" s="44">
        <f t="shared" si="4"/>
        <v>0</v>
      </c>
      <c r="AG6" s="64">
        <f t="shared" ref="AG6:AG7" si="5">SUM(AH6:AS6)</f>
        <v>68</v>
      </c>
      <c r="AH6" s="44">
        <f>AH5*2</f>
        <v>0</v>
      </c>
      <c r="AI6" s="44">
        <f t="shared" ref="AI6:AS6" si="6">AI5*2</f>
        <v>2</v>
      </c>
      <c r="AJ6" s="44">
        <f t="shared" si="6"/>
        <v>0</v>
      </c>
      <c r="AK6" s="44">
        <f t="shared" si="6"/>
        <v>0</v>
      </c>
      <c r="AL6" s="44">
        <f t="shared" si="6"/>
        <v>0</v>
      </c>
      <c r="AM6" s="44">
        <f t="shared" si="6"/>
        <v>0</v>
      </c>
      <c r="AN6" s="44">
        <f t="shared" si="6"/>
        <v>0</v>
      </c>
      <c r="AO6" s="44">
        <f t="shared" si="6"/>
        <v>0</v>
      </c>
      <c r="AP6" s="44">
        <f t="shared" si="6"/>
        <v>26</v>
      </c>
      <c r="AQ6" s="44">
        <f t="shared" si="6"/>
        <v>0</v>
      </c>
      <c r="AR6" s="44">
        <f t="shared" si="6"/>
        <v>40</v>
      </c>
      <c r="AS6" s="44">
        <f t="shared" si="6"/>
        <v>0</v>
      </c>
      <c r="AT6" s="64">
        <f>SUM(AU6:BB6)</f>
        <v>0</v>
      </c>
      <c r="AU6" s="44">
        <f>AU5*2</f>
        <v>0</v>
      </c>
      <c r="AV6" s="44">
        <f t="shared" ref="AV6:BB6" si="7">AV5*2</f>
        <v>0</v>
      </c>
      <c r="AW6" s="44">
        <f t="shared" si="7"/>
        <v>0</v>
      </c>
      <c r="AX6" s="44">
        <f t="shared" si="7"/>
        <v>0</v>
      </c>
      <c r="AY6" s="44">
        <f t="shared" si="7"/>
        <v>0</v>
      </c>
      <c r="AZ6" s="44">
        <f t="shared" si="7"/>
        <v>0</v>
      </c>
      <c r="BA6" s="44">
        <f t="shared" si="7"/>
        <v>0</v>
      </c>
      <c r="BB6" s="44">
        <f t="shared" si="7"/>
        <v>0</v>
      </c>
      <c r="BC6" s="64">
        <f>SUM(BD6:BL6)</f>
        <v>380</v>
      </c>
      <c r="BD6" s="44">
        <f>BD5*2</f>
        <v>84</v>
      </c>
      <c r="BE6" s="44">
        <f t="shared" ref="BE6:BL6" si="8">BE5*2</f>
        <v>68</v>
      </c>
      <c r="BF6" s="44">
        <f t="shared" si="8"/>
        <v>2</v>
      </c>
      <c r="BG6" s="44">
        <f t="shared" si="8"/>
        <v>18</v>
      </c>
      <c r="BH6" s="44">
        <f t="shared" si="8"/>
        <v>40</v>
      </c>
      <c r="BI6" s="44">
        <f t="shared" si="8"/>
        <v>0</v>
      </c>
      <c r="BJ6" s="44">
        <f t="shared" si="8"/>
        <v>36</v>
      </c>
      <c r="BK6" s="44">
        <f t="shared" si="8"/>
        <v>26</v>
      </c>
      <c r="BL6" s="44">
        <f t="shared" si="8"/>
        <v>106</v>
      </c>
      <c r="BM6" s="64">
        <f>SUM(BN6:BU6)</f>
        <v>144</v>
      </c>
      <c r="BN6" s="44">
        <f>BN5*2</f>
        <v>16</v>
      </c>
      <c r="BO6" s="44">
        <f t="shared" ref="BO6:BU6" si="9">BO5*2</f>
        <v>100</v>
      </c>
      <c r="BP6" s="44">
        <f t="shared" si="9"/>
        <v>16</v>
      </c>
      <c r="BQ6" s="44">
        <f t="shared" si="9"/>
        <v>0</v>
      </c>
      <c r="BR6" s="44">
        <f t="shared" si="9"/>
        <v>12</v>
      </c>
      <c r="BS6" s="44">
        <f t="shared" si="9"/>
        <v>0</v>
      </c>
      <c r="BT6" s="44">
        <f t="shared" si="9"/>
        <v>0</v>
      </c>
      <c r="BU6" s="44">
        <f t="shared" si="9"/>
        <v>0</v>
      </c>
      <c r="BV6" s="64">
        <f>SUM(BW6:CE6)</f>
        <v>34</v>
      </c>
      <c r="BW6" s="44">
        <f>BW5*2</f>
        <v>0</v>
      </c>
      <c r="BX6" s="44">
        <f t="shared" ref="BX6:CE6" si="10">BX5*2</f>
        <v>32</v>
      </c>
      <c r="BY6" s="44">
        <f t="shared" si="10"/>
        <v>0</v>
      </c>
      <c r="BZ6" s="44">
        <f t="shared" si="10"/>
        <v>0</v>
      </c>
      <c r="CA6" s="44">
        <f t="shared" si="10"/>
        <v>2</v>
      </c>
      <c r="CB6" s="44">
        <f t="shared" si="10"/>
        <v>0</v>
      </c>
      <c r="CC6" s="44">
        <f t="shared" si="10"/>
        <v>0</v>
      </c>
      <c r="CD6" s="44">
        <f t="shared" si="10"/>
        <v>0</v>
      </c>
      <c r="CE6" s="44">
        <f t="shared" si="10"/>
        <v>0</v>
      </c>
      <c r="CF6" s="64">
        <f>SUM(CG6:CK6)</f>
        <v>0</v>
      </c>
      <c r="CG6" s="44">
        <f>CG5*2</f>
        <v>0</v>
      </c>
      <c r="CH6" s="44">
        <f t="shared" ref="CH6:CK6" si="11">CH5*2</f>
        <v>0</v>
      </c>
      <c r="CI6" s="44">
        <f t="shared" si="11"/>
        <v>0</v>
      </c>
      <c r="CJ6" s="44">
        <f t="shared" si="11"/>
        <v>0</v>
      </c>
      <c r="CK6" s="44">
        <f t="shared" si="11"/>
        <v>0</v>
      </c>
    </row>
    <row r="7" spans="1:90" s="8" customFormat="1" ht="21" customHeight="1">
      <c r="A7" s="108"/>
      <c r="B7" s="106" t="s">
        <v>122</v>
      </c>
      <c r="C7" s="50">
        <f>SUM(D7,N7,X7,AG7,AT7,BC7,BM7,BV7,CF7)</f>
        <v>2175</v>
      </c>
      <c r="D7" s="64">
        <f t="shared" si="0"/>
        <v>585</v>
      </c>
      <c r="E7" s="44">
        <f>E5*5</f>
        <v>10</v>
      </c>
      <c r="F7" s="44">
        <f t="shared" ref="F7:M7" si="12">F5*5</f>
        <v>20</v>
      </c>
      <c r="G7" s="44">
        <f t="shared" si="12"/>
        <v>20</v>
      </c>
      <c r="H7" s="44">
        <f t="shared" si="12"/>
        <v>50</v>
      </c>
      <c r="I7" s="44">
        <f t="shared" si="12"/>
        <v>35</v>
      </c>
      <c r="J7" s="44">
        <f t="shared" si="12"/>
        <v>130</v>
      </c>
      <c r="K7" s="44">
        <f t="shared" si="12"/>
        <v>55</v>
      </c>
      <c r="L7" s="44">
        <f t="shared" si="12"/>
        <v>80</v>
      </c>
      <c r="M7" s="44">
        <f t="shared" si="12"/>
        <v>185</v>
      </c>
      <c r="N7" s="64">
        <f t="shared" si="2"/>
        <v>15</v>
      </c>
      <c r="O7" s="44">
        <f>O5*5</f>
        <v>0</v>
      </c>
      <c r="P7" s="44">
        <f t="shared" ref="P7:W7" si="13">P5*5</f>
        <v>15</v>
      </c>
      <c r="Q7" s="44">
        <f t="shared" si="13"/>
        <v>0</v>
      </c>
      <c r="R7" s="44">
        <f t="shared" si="13"/>
        <v>0</v>
      </c>
      <c r="S7" s="44">
        <f t="shared" si="13"/>
        <v>0</v>
      </c>
      <c r="T7" s="44">
        <f t="shared" si="13"/>
        <v>0</v>
      </c>
      <c r="U7" s="44">
        <f t="shared" si="13"/>
        <v>0</v>
      </c>
      <c r="V7" s="44">
        <f t="shared" si="13"/>
        <v>0</v>
      </c>
      <c r="W7" s="44">
        <f t="shared" si="13"/>
        <v>0</v>
      </c>
      <c r="X7" s="64">
        <f>SUM(Y7:AF7)</f>
        <v>10</v>
      </c>
      <c r="Y7" s="44">
        <f>Y5*5</f>
        <v>0</v>
      </c>
      <c r="Z7" s="44">
        <f t="shared" ref="Z7:AF7" si="14">Z5*5</f>
        <v>10</v>
      </c>
      <c r="AA7" s="44">
        <f t="shared" si="14"/>
        <v>0</v>
      </c>
      <c r="AB7" s="44">
        <f t="shared" si="14"/>
        <v>0</v>
      </c>
      <c r="AC7" s="44">
        <f t="shared" si="14"/>
        <v>0</v>
      </c>
      <c r="AD7" s="44">
        <f t="shared" si="14"/>
        <v>0</v>
      </c>
      <c r="AE7" s="44">
        <f t="shared" si="14"/>
        <v>0</v>
      </c>
      <c r="AF7" s="44">
        <f t="shared" si="14"/>
        <v>0</v>
      </c>
      <c r="AG7" s="64">
        <f t="shared" si="5"/>
        <v>170</v>
      </c>
      <c r="AH7" s="44">
        <f>AH5*5</f>
        <v>0</v>
      </c>
      <c r="AI7" s="44">
        <f t="shared" ref="AI7:AS7" si="15">AI5*5</f>
        <v>5</v>
      </c>
      <c r="AJ7" s="44">
        <f t="shared" si="15"/>
        <v>0</v>
      </c>
      <c r="AK7" s="44">
        <f t="shared" si="15"/>
        <v>0</v>
      </c>
      <c r="AL7" s="44">
        <f t="shared" si="15"/>
        <v>0</v>
      </c>
      <c r="AM7" s="44">
        <f t="shared" si="15"/>
        <v>0</v>
      </c>
      <c r="AN7" s="44">
        <f t="shared" si="15"/>
        <v>0</v>
      </c>
      <c r="AO7" s="44">
        <f t="shared" si="15"/>
        <v>0</v>
      </c>
      <c r="AP7" s="44">
        <f t="shared" si="15"/>
        <v>65</v>
      </c>
      <c r="AQ7" s="44">
        <f t="shared" si="15"/>
        <v>0</v>
      </c>
      <c r="AR7" s="44">
        <f t="shared" si="15"/>
        <v>100</v>
      </c>
      <c r="AS7" s="44">
        <f t="shared" si="15"/>
        <v>0</v>
      </c>
      <c r="AT7" s="64">
        <f>SUM(AU7:BB7)</f>
        <v>0</v>
      </c>
      <c r="AU7" s="44">
        <f>AU5*5</f>
        <v>0</v>
      </c>
      <c r="AV7" s="44">
        <f t="shared" ref="AV7:BB7" si="16">AV5*5</f>
        <v>0</v>
      </c>
      <c r="AW7" s="44">
        <f t="shared" si="16"/>
        <v>0</v>
      </c>
      <c r="AX7" s="44">
        <f t="shared" si="16"/>
        <v>0</v>
      </c>
      <c r="AY7" s="44">
        <f t="shared" si="16"/>
        <v>0</v>
      </c>
      <c r="AZ7" s="44">
        <f t="shared" si="16"/>
        <v>0</v>
      </c>
      <c r="BA7" s="44">
        <f t="shared" si="16"/>
        <v>0</v>
      </c>
      <c r="BB7" s="44">
        <f t="shared" si="16"/>
        <v>0</v>
      </c>
      <c r="BC7" s="64">
        <f>SUM(BD7:BL7)</f>
        <v>950</v>
      </c>
      <c r="BD7" s="44">
        <f>BD5*5</f>
        <v>210</v>
      </c>
      <c r="BE7" s="44">
        <f t="shared" ref="BE7:BL7" si="17">BE5*5</f>
        <v>170</v>
      </c>
      <c r="BF7" s="44">
        <f t="shared" si="17"/>
        <v>5</v>
      </c>
      <c r="BG7" s="44">
        <f t="shared" si="17"/>
        <v>45</v>
      </c>
      <c r="BH7" s="44">
        <f t="shared" si="17"/>
        <v>100</v>
      </c>
      <c r="BI7" s="44">
        <f t="shared" si="17"/>
        <v>0</v>
      </c>
      <c r="BJ7" s="44">
        <f t="shared" si="17"/>
        <v>90</v>
      </c>
      <c r="BK7" s="44">
        <f t="shared" si="17"/>
        <v>65</v>
      </c>
      <c r="BL7" s="44">
        <f t="shared" si="17"/>
        <v>265</v>
      </c>
      <c r="BM7" s="64">
        <f>SUM(BN7:BU7)</f>
        <v>360</v>
      </c>
      <c r="BN7" s="44">
        <f>BN5*5</f>
        <v>40</v>
      </c>
      <c r="BO7" s="44">
        <f t="shared" ref="BO7:BU7" si="18">BO5*5</f>
        <v>250</v>
      </c>
      <c r="BP7" s="44">
        <f t="shared" si="18"/>
        <v>40</v>
      </c>
      <c r="BQ7" s="44">
        <f t="shared" si="18"/>
        <v>0</v>
      </c>
      <c r="BR7" s="44">
        <f t="shared" si="18"/>
        <v>30</v>
      </c>
      <c r="BS7" s="44">
        <f t="shared" si="18"/>
        <v>0</v>
      </c>
      <c r="BT7" s="44">
        <f t="shared" si="18"/>
        <v>0</v>
      </c>
      <c r="BU7" s="44">
        <f t="shared" si="18"/>
        <v>0</v>
      </c>
      <c r="BV7" s="64">
        <f>SUM(BW7:CE7)</f>
        <v>85</v>
      </c>
      <c r="BW7" s="44">
        <f>BW5*5</f>
        <v>0</v>
      </c>
      <c r="BX7" s="44">
        <f t="shared" ref="BX7:CE7" si="19">BX5*5</f>
        <v>80</v>
      </c>
      <c r="BY7" s="44">
        <f t="shared" si="19"/>
        <v>0</v>
      </c>
      <c r="BZ7" s="44">
        <f t="shared" si="19"/>
        <v>0</v>
      </c>
      <c r="CA7" s="44">
        <f t="shared" si="19"/>
        <v>5</v>
      </c>
      <c r="CB7" s="44">
        <f t="shared" si="19"/>
        <v>0</v>
      </c>
      <c r="CC7" s="44">
        <f t="shared" si="19"/>
        <v>0</v>
      </c>
      <c r="CD7" s="44">
        <f t="shared" si="19"/>
        <v>0</v>
      </c>
      <c r="CE7" s="44">
        <f t="shared" si="19"/>
        <v>0</v>
      </c>
      <c r="CF7" s="64">
        <f>SUM(CG7:CK7)</f>
        <v>0</v>
      </c>
      <c r="CG7" s="44">
        <f>CG5*5</f>
        <v>0</v>
      </c>
      <c r="CH7" s="44">
        <f t="shared" ref="CH7:CK7" si="20">CH5*5</f>
        <v>0</v>
      </c>
      <c r="CI7" s="44">
        <f t="shared" si="20"/>
        <v>0</v>
      </c>
      <c r="CJ7" s="44">
        <f t="shared" si="20"/>
        <v>0</v>
      </c>
      <c r="CK7" s="44">
        <f t="shared" si="20"/>
        <v>0</v>
      </c>
    </row>
    <row r="8" spans="1:90">
      <c r="C8" s="11" t="s">
        <v>95</v>
      </c>
      <c r="BM8" t="s">
        <v>95</v>
      </c>
      <c r="BN8" s="34"/>
      <c r="BO8" s="34"/>
      <c r="BP8" s="34"/>
      <c r="BQ8" s="34"/>
      <c r="BR8" s="34"/>
      <c r="BS8" s="34"/>
      <c r="BT8" s="34"/>
      <c r="BU8" s="34"/>
      <c r="BV8" s="34"/>
      <c r="BW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</row>
    <row r="9" spans="1:90" ht="21">
      <c r="A9" s="90" t="s">
        <v>94</v>
      </c>
      <c r="E9" s="73"/>
      <c r="F9" s="96"/>
      <c r="G9" s="96"/>
      <c r="H9" s="96"/>
      <c r="I9" s="96"/>
      <c r="J9" s="96"/>
      <c r="K9" s="96"/>
      <c r="L9" s="96"/>
      <c r="M9" s="96"/>
      <c r="N9" s="96"/>
      <c r="O9" s="34"/>
      <c r="P9" s="73" t="s">
        <v>95</v>
      </c>
      <c r="Q9" s="73" t="s">
        <v>95</v>
      </c>
      <c r="R9" s="73" t="s">
        <v>95</v>
      </c>
      <c r="S9" s="73" t="s">
        <v>95</v>
      </c>
      <c r="T9" s="73" t="s">
        <v>95</v>
      </c>
      <c r="U9" s="73" t="s">
        <v>95</v>
      </c>
      <c r="V9" s="73" t="s">
        <v>95</v>
      </c>
      <c r="W9" s="73" t="s">
        <v>95</v>
      </c>
      <c r="X9" s="71"/>
      <c r="Y9" s="71"/>
      <c r="Z9" s="73" t="s">
        <v>95</v>
      </c>
      <c r="AA9" s="73" t="s">
        <v>95</v>
      </c>
      <c r="AB9" s="73" t="s">
        <v>95</v>
      </c>
      <c r="AC9" s="73" t="s">
        <v>95</v>
      </c>
      <c r="AD9" s="73" t="s">
        <v>95</v>
      </c>
      <c r="AE9" s="71"/>
      <c r="AF9" s="71"/>
      <c r="AG9" s="71"/>
      <c r="AH9" s="73" t="s">
        <v>95</v>
      </c>
      <c r="AI9" s="73" t="s">
        <v>95</v>
      </c>
      <c r="AJ9" s="73" t="s">
        <v>95</v>
      </c>
      <c r="AK9" s="73" t="s">
        <v>95</v>
      </c>
      <c r="AL9" s="73" t="s">
        <v>95</v>
      </c>
      <c r="AM9" s="73" t="s">
        <v>95</v>
      </c>
      <c r="AN9" s="73" t="s">
        <v>95</v>
      </c>
      <c r="AO9" s="73" t="s">
        <v>95</v>
      </c>
      <c r="AP9" s="73" t="s">
        <v>95</v>
      </c>
      <c r="AQ9" s="73" t="s">
        <v>95</v>
      </c>
      <c r="AR9" s="71"/>
      <c r="AS9" s="71"/>
      <c r="AT9" s="71"/>
      <c r="AU9" s="73" t="s">
        <v>95</v>
      </c>
      <c r="AV9" s="73" t="s">
        <v>95</v>
      </c>
      <c r="AW9" s="73" t="s">
        <v>95</v>
      </c>
      <c r="AX9" s="73" t="s">
        <v>95</v>
      </c>
      <c r="AY9" s="73" t="s">
        <v>95</v>
      </c>
      <c r="AZ9" s="73" t="s">
        <v>95</v>
      </c>
      <c r="BA9" s="73" t="s">
        <v>95</v>
      </c>
      <c r="BB9" s="73" t="s">
        <v>95</v>
      </c>
      <c r="BC9" s="71"/>
      <c r="BD9" s="92"/>
      <c r="BE9" s="96"/>
      <c r="BF9" s="96"/>
      <c r="BG9" s="96"/>
      <c r="BH9" s="96"/>
      <c r="BI9" s="96"/>
      <c r="BJ9" s="96"/>
      <c r="BK9" s="96"/>
      <c r="BL9" s="96"/>
      <c r="BM9" s="71"/>
      <c r="BN9" s="34"/>
      <c r="BO9" s="98"/>
      <c r="BP9" s="98"/>
      <c r="BQ9" s="98"/>
      <c r="BR9" s="98"/>
      <c r="BS9" s="98"/>
      <c r="BT9" s="98"/>
      <c r="BU9" s="98"/>
      <c r="BV9" s="98"/>
      <c r="BW9" s="74"/>
      <c r="BX9" s="73" t="s">
        <v>95</v>
      </c>
      <c r="BY9" s="73" t="s">
        <v>95</v>
      </c>
      <c r="BZ9" s="73" t="s">
        <v>95</v>
      </c>
      <c r="CA9" s="73" t="s">
        <v>95</v>
      </c>
      <c r="CB9" s="74" t="s">
        <v>95</v>
      </c>
      <c r="CC9" s="74" t="s">
        <v>95</v>
      </c>
      <c r="CD9" s="74" t="s">
        <v>95</v>
      </c>
      <c r="CE9" s="34"/>
      <c r="CF9" s="34"/>
      <c r="CG9" s="74"/>
      <c r="CH9" s="74"/>
      <c r="CI9" s="74"/>
      <c r="CJ9" s="34"/>
      <c r="CK9" s="34"/>
      <c r="CL9" s="34"/>
    </row>
    <row r="10" spans="1:90" ht="21">
      <c r="A10" s="90" t="s">
        <v>123</v>
      </c>
      <c r="E10" s="74"/>
      <c r="F10" s="96"/>
      <c r="G10" s="96"/>
      <c r="H10" s="96"/>
      <c r="I10" s="96"/>
      <c r="J10" s="96"/>
      <c r="K10" s="96"/>
      <c r="L10" s="96"/>
      <c r="M10" s="96"/>
      <c r="N10" s="96"/>
      <c r="O10" s="76"/>
      <c r="P10" s="74" t="s">
        <v>95</v>
      </c>
      <c r="Q10" s="74" t="s">
        <v>95</v>
      </c>
      <c r="R10" s="74" t="s">
        <v>95</v>
      </c>
      <c r="S10" s="74" t="s">
        <v>95</v>
      </c>
      <c r="T10" s="74" t="s">
        <v>95</v>
      </c>
      <c r="U10" s="74" t="s">
        <v>95</v>
      </c>
      <c r="V10" s="74" t="s">
        <v>95</v>
      </c>
      <c r="W10" s="74" t="s">
        <v>95</v>
      </c>
      <c r="X10" s="71"/>
      <c r="Y10" s="72"/>
      <c r="Z10" s="74" t="s">
        <v>95</v>
      </c>
      <c r="AA10" s="74" t="s">
        <v>95</v>
      </c>
      <c r="AB10" s="74" t="s">
        <v>95</v>
      </c>
      <c r="AC10" s="74" t="s">
        <v>95</v>
      </c>
      <c r="AD10" s="74" t="s">
        <v>95</v>
      </c>
      <c r="AE10" s="72"/>
      <c r="AF10" s="72"/>
      <c r="AG10" s="71"/>
      <c r="AH10" s="74" t="s">
        <v>95</v>
      </c>
      <c r="AI10" s="74" t="s">
        <v>95</v>
      </c>
      <c r="AJ10" s="74" t="s">
        <v>95</v>
      </c>
      <c r="AK10" s="74" t="s">
        <v>95</v>
      </c>
      <c r="AL10" s="74" t="s">
        <v>95</v>
      </c>
      <c r="AM10" s="74" t="s">
        <v>95</v>
      </c>
      <c r="AN10" s="74" t="s">
        <v>95</v>
      </c>
      <c r="AO10" s="74" t="s">
        <v>95</v>
      </c>
      <c r="AP10" s="74" t="s">
        <v>95</v>
      </c>
      <c r="AQ10" s="74" t="s">
        <v>95</v>
      </c>
      <c r="AR10" s="73" t="s">
        <v>95</v>
      </c>
      <c r="AS10" s="72"/>
      <c r="AT10" s="71"/>
      <c r="AU10" s="74" t="s">
        <v>95</v>
      </c>
      <c r="AV10" s="74" t="s">
        <v>95</v>
      </c>
      <c r="AW10" s="74" t="s">
        <v>95</v>
      </c>
      <c r="AX10" s="74" t="s">
        <v>95</v>
      </c>
      <c r="AY10" s="74" t="s">
        <v>95</v>
      </c>
      <c r="AZ10" s="74" t="s">
        <v>95</v>
      </c>
      <c r="BA10" s="74" t="s">
        <v>95</v>
      </c>
      <c r="BB10" s="74" t="s">
        <v>95</v>
      </c>
      <c r="BC10" s="71"/>
      <c r="BD10" s="92"/>
      <c r="BE10" s="71"/>
      <c r="BF10" s="71"/>
      <c r="BG10" s="71"/>
      <c r="BH10" s="71"/>
      <c r="BI10" s="71"/>
      <c r="BJ10" s="71"/>
      <c r="BK10" s="71"/>
      <c r="BL10" s="71"/>
      <c r="BM10" s="96"/>
      <c r="BN10" s="76"/>
      <c r="BO10" s="34"/>
      <c r="BP10" s="34"/>
      <c r="BQ10" s="34"/>
      <c r="BR10" s="34"/>
      <c r="BS10" s="34"/>
      <c r="BT10" s="34"/>
      <c r="BU10" s="34"/>
      <c r="BV10" s="34"/>
      <c r="BW10" s="74"/>
      <c r="BX10" s="74" t="s">
        <v>95</v>
      </c>
      <c r="BY10" s="74" t="s">
        <v>95</v>
      </c>
      <c r="BZ10" s="73" t="s">
        <v>95</v>
      </c>
      <c r="CA10" s="74" t="s">
        <v>95</v>
      </c>
      <c r="CB10" s="74" t="s">
        <v>95</v>
      </c>
      <c r="CC10" s="74" t="s">
        <v>95</v>
      </c>
      <c r="CD10" s="74" t="s">
        <v>95</v>
      </c>
      <c r="CE10" s="76"/>
      <c r="CF10" s="34"/>
      <c r="CG10" s="74"/>
      <c r="CH10" s="74"/>
      <c r="CI10" s="74"/>
      <c r="CJ10" s="34"/>
      <c r="CK10" s="34"/>
      <c r="CL10" s="34"/>
    </row>
    <row r="11" spans="1:90" ht="21">
      <c r="A11" s="91" t="s">
        <v>119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t="s">
        <v>95</v>
      </c>
      <c r="Q11" t="s">
        <v>95</v>
      </c>
      <c r="Y11" t="s">
        <v>95</v>
      </c>
      <c r="Z11" t="s">
        <v>95</v>
      </c>
      <c r="AF11" s="71"/>
      <c r="AG11" s="71"/>
      <c r="AH11" s="71"/>
      <c r="AI11" s="71" t="s">
        <v>95</v>
      </c>
      <c r="AJ11" s="71" t="s">
        <v>95</v>
      </c>
      <c r="AK11" s="71"/>
      <c r="AL11" s="71"/>
      <c r="AM11" s="71"/>
      <c r="AN11" s="71"/>
      <c r="AO11" s="71"/>
      <c r="AP11" s="71"/>
      <c r="AQ11" s="71"/>
      <c r="AR11" s="71"/>
      <c r="AS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34"/>
      <c r="BO11" s="97"/>
      <c r="BP11" s="17"/>
      <c r="BQ11" s="17"/>
      <c r="BR11" s="17"/>
      <c r="BS11" s="34"/>
      <c r="BT11" s="34"/>
      <c r="BU11" s="34"/>
      <c r="BV11" s="34"/>
      <c r="BW11" s="34"/>
      <c r="BY11" s="32"/>
      <c r="BZ11" s="33"/>
      <c r="CA11" s="33"/>
      <c r="CB11" s="17" t="s">
        <v>95</v>
      </c>
      <c r="CC11" s="34"/>
      <c r="CD11" s="34"/>
      <c r="CE11" s="34"/>
      <c r="CF11" s="34"/>
      <c r="CG11" s="34"/>
      <c r="CH11" s="34"/>
      <c r="CI11" s="34"/>
      <c r="CJ11" s="34"/>
      <c r="CK11" s="34"/>
      <c r="CL11" s="34"/>
    </row>
    <row r="12" spans="1:90">
      <c r="E12" s="71"/>
      <c r="F12" s="71"/>
      <c r="G12" s="14"/>
      <c r="H12" s="16"/>
      <c r="I12" s="71"/>
      <c r="J12" s="71"/>
      <c r="K12" s="71"/>
      <c r="L12" s="71"/>
      <c r="M12" s="71"/>
      <c r="N12" s="71"/>
      <c r="O12" s="71"/>
      <c r="P12" t="s">
        <v>95</v>
      </c>
      <c r="Q12" t="s">
        <v>95</v>
      </c>
      <c r="X12" t="s">
        <v>95</v>
      </c>
      <c r="Y12" t="s">
        <v>95</v>
      </c>
      <c r="Z12" t="s">
        <v>95</v>
      </c>
      <c r="AA12" s="32" t="s">
        <v>95</v>
      </c>
      <c r="AB12" s="33"/>
      <c r="AC12" s="33"/>
      <c r="AD12" s="28" t="s">
        <v>95</v>
      </c>
      <c r="AF12" s="71"/>
      <c r="AG12" s="71"/>
      <c r="AH12" s="71"/>
      <c r="AI12" s="71" t="s">
        <v>95</v>
      </c>
      <c r="AJ12" s="71" t="s">
        <v>95</v>
      </c>
      <c r="AK12" s="71"/>
      <c r="AL12" s="71"/>
      <c r="AM12" s="71"/>
      <c r="AN12" s="71"/>
      <c r="AO12" s="71"/>
      <c r="AP12" s="71"/>
      <c r="AQ12" s="71"/>
      <c r="AR12" s="71"/>
      <c r="AS12" s="71"/>
      <c r="AW12" s="32" t="s">
        <v>95</v>
      </c>
      <c r="AX12" s="33"/>
      <c r="AY12" s="33"/>
      <c r="AZ12" s="33" t="s">
        <v>95</v>
      </c>
      <c r="BD12" s="71"/>
      <c r="BE12" s="71"/>
      <c r="BF12" s="32" t="s">
        <v>95</v>
      </c>
      <c r="BG12" s="33"/>
      <c r="BH12" s="33"/>
      <c r="BI12" s="28" t="s">
        <v>95</v>
      </c>
      <c r="BJ12" s="71"/>
      <c r="BK12" s="71"/>
      <c r="BL12" s="71"/>
      <c r="BM12" s="71"/>
      <c r="BN12" s="71"/>
      <c r="BO12" s="32"/>
      <c r="BP12" s="33"/>
      <c r="BQ12" s="33"/>
      <c r="BR12" s="33" t="s">
        <v>95</v>
      </c>
      <c r="BY12" s="32"/>
      <c r="BZ12" s="33"/>
      <c r="CA12" s="33"/>
      <c r="CB12" s="33" t="s">
        <v>95</v>
      </c>
    </row>
    <row r="13" spans="1:90">
      <c r="E13" s="71"/>
      <c r="F13" s="71"/>
      <c r="G13" s="14"/>
      <c r="H13" s="16"/>
      <c r="I13" s="71"/>
      <c r="J13" s="71"/>
      <c r="K13" s="71"/>
      <c r="L13" s="71"/>
      <c r="M13" s="71"/>
      <c r="N13" s="71"/>
      <c r="O13" s="71"/>
      <c r="P13" s="32" t="s">
        <v>95</v>
      </c>
      <c r="Q13" s="33" t="s">
        <v>95</v>
      </c>
      <c r="R13" s="33"/>
      <c r="S13" s="33" t="s">
        <v>95</v>
      </c>
      <c r="AA13" s="32" t="s">
        <v>95</v>
      </c>
      <c r="AB13" s="33"/>
      <c r="AC13" s="33"/>
      <c r="AD13" s="33" t="s">
        <v>95</v>
      </c>
      <c r="AF13" s="71"/>
      <c r="AG13" s="71"/>
      <c r="AH13" s="71"/>
      <c r="AI13" s="71" t="s">
        <v>95</v>
      </c>
      <c r="AJ13" s="32" t="s">
        <v>95</v>
      </c>
      <c r="AK13" s="33"/>
      <c r="AL13" s="33"/>
      <c r="AM13" s="33" t="s">
        <v>95</v>
      </c>
      <c r="AN13" s="71"/>
      <c r="AO13" s="71"/>
      <c r="AP13" s="71"/>
      <c r="AQ13" s="71"/>
      <c r="AR13" s="71"/>
      <c r="AS13" s="71"/>
      <c r="AW13" s="32" t="s">
        <v>95</v>
      </c>
      <c r="AX13" s="33"/>
      <c r="AY13" s="17"/>
      <c r="AZ13" s="33" t="s">
        <v>95</v>
      </c>
      <c r="BD13" s="71"/>
      <c r="BE13" s="71"/>
      <c r="BF13" s="32" t="s">
        <v>95</v>
      </c>
      <c r="BG13" s="33"/>
      <c r="BH13" s="33"/>
      <c r="BI13" s="33" t="s">
        <v>95</v>
      </c>
      <c r="BJ13" s="71"/>
      <c r="BK13" s="71"/>
      <c r="BL13" s="71"/>
      <c r="BM13" s="71"/>
      <c r="BN13" s="71"/>
      <c r="BO13" s="32"/>
      <c r="BP13" s="33"/>
      <c r="BQ13" s="17"/>
      <c r="BR13" s="33" t="s">
        <v>95</v>
      </c>
      <c r="BY13" s="32"/>
      <c r="BZ13" s="33"/>
      <c r="CA13" s="33"/>
      <c r="CB13" s="33" t="s">
        <v>95</v>
      </c>
    </row>
    <row r="14" spans="1:90">
      <c r="A14" t="s">
        <v>95</v>
      </c>
      <c r="G14" s="14" t="s">
        <v>95</v>
      </c>
      <c r="H14" s="16"/>
      <c r="I14" s="16"/>
      <c r="J14" s="16" t="s">
        <v>95</v>
      </c>
      <c r="P14" s="32" t="s">
        <v>95</v>
      </c>
      <c r="Q14" s="33" t="s">
        <v>95</v>
      </c>
      <c r="R14" s="33"/>
      <c r="S14" s="33" t="s">
        <v>95</v>
      </c>
      <c r="AA14" s="32" t="s">
        <v>95</v>
      </c>
      <c r="AB14" s="33"/>
      <c r="AC14" s="33"/>
      <c r="AD14" s="33" t="s">
        <v>95</v>
      </c>
      <c r="AI14" t="s">
        <v>95</v>
      </c>
      <c r="AJ14" s="32" t="s">
        <v>95</v>
      </c>
      <c r="AK14" s="33"/>
      <c r="AL14" s="33"/>
      <c r="AM14" s="17" t="s">
        <v>95</v>
      </c>
      <c r="AW14" s="32" t="s">
        <v>95</v>
      </c>
      <c r="AX14" s="33"/>
      <c r="AY14" s="33"/>
      <c r="AZ14" s="33" t="s">
        <v>95</v>
      </c>
      <c r="BD14" s="71"/>
      <c r="BE14" s="71"/>
      <c r="BF14" s="32" t="s">
        <v>95</v>
      </c>
      <c r="BG14" s="33"/>
      <c r="BH14" s="33"/>
      <c r="BI14" s="33" t="s">
        <v>95</v>
      </c>
      <c r="BJ14" s="71"/>
      <c r="BK14" s="71"/>
      <c r="BL14" s="71"/>
      <c r="BM14" s="71"/>
      <c r="BN14" s="71"/>
      <c r="BO14" s="32" t="s">
        <v>95</v>
      </c>
      <c r="BP14" s="33"/>
      <c r="BQ14" s="33"/>
      <c r="BR14" s="33" t="s">
        <v>95</v>
      </c>
      <c r="BY14" s="32"/>
      <c r="BZ14" s="33"/>
      <c r="CA14" s="33"/>
      <c r="CB14" s="33" t="s">
        <v>95</v>
      </c>
    </row>
    <row r="15" spans="1:90">
      <c r="A15" t="s">
        <v>95</v>
      </c>
      <c r="G15" s="14" t="s">
        <v>95</v>
      </c>
      <c r="H15" s="16"/>
      <c r="I15" s="16"/>
      <c r="J15" s="15" t="s">
        <v>95</v>
      </c>
      <c r="P15" s="32"/>
      <c r="Q15" s="33"/>
      <c r="R15" s="33"/>
      <c r="S15" s="33" t="s">
        <v>95</v>
      </c>
      <c r="AA15" s="32" t="s">
        <v>95</v>
      </c>
      <c r="AB15" s="33" t="s">
        <v>95</v>
      </c>
      <c r="AC15" s="33"/>
      <c r="AD15" s="33" t="s">
        <v>95</v>
      </c>
      <c r="AI15" t="s">
        <v>95</v>
      </c>
      <c r="AJ15" s="32" t="s">
        <v>95</v>
      </c>
      <c r="AK15" s="33"/>
      <c r="AL15" s="33"/>
      <c r="AM15" s="33" t="s">
        <v>95</v>
      </c>
      <c r="AW15" s="32" t="s">
        <v>95</v>
      </c>
      <c r="AX15" s="33"/>
      <c r="AY15" s="33"/>
      <c r="AZ15" s="33" t="s">
        <v>95</v>
      </c>
      <c r="BF15" s="32" t="s">
        <v>95</v>
      </c>
      <c r="BG15" s="33"/>
      <c r="BH15" s="33"/>
      <c r="BI15" s="33" t="s">
        <v>95</v>
      </c>
      <c r="BY15" s="32"/>
      <c r="BZ15" s="33"/>
      <c r="CA15" s="33"/>
      <c r="CB15" s="33" t="s">
        <v>95</v>
      </c>
    </row>
    <row r="16" spans="1:90">
      <c r="A16" t="s">
        <v>95</v>
      </c>
      <c r="G16" s="14" t="s">
        <v>95</v>
      </c>
      <c r="H16" s="16"/>
      <c r="I16" s="16"/>
      <c r="J16" s="16" t="s">
        <v>95</v>
      </c>
      <c r="P16" s="32" t="s">
        <v>95</v>
      </c>
      <c r="Q16" s="33"/>
      <c r="R16" s="33"/>
      <c r="S16" s="33" t="s">
        <v>95</v>
      </c>
      <c r="AJ16" s="32" t="s">
        <v>95</v>
      </c>
      <c r="AK16" s="33"/>
      <c r="AL16" s="33"/>
      <c r="AM16" s="33" t="s">
        <v>95</v>
      </c>
      <c r="BF16" s="32" t="s">
        <v>95</v>
      </c>
      <c r="BG16" s="33"/>
      <c r="BH16" s="33"/>
      <c r="BI16" s="33" t="s">
        <v>95</v>
      </c>
      <c r="BY16" s="32" t="s">
        <v>95</v>
      </c>
      <c r="BZ16" s="33"/>
      <c r="CA16" s="33"/>
      <c r="CB16" s="33" t="s">
        <v>95</v>
      </c>
    </row>
    <row r="17" spans="3:80">
      <c r="AJ17" s="32" t="s">
        <v>95</v>
      </c>
      <c r="AK17" s="33"/>
      <c r="AL17" s="33"/>
      <c r="AM17" s="33" t="s">
        <v>95</v>
      </c>
      <c r="BF17" s="32" t="s">
        <v>95</v>
      </c>
      <c r="BG17" s="33"/>
      <c r="BH17" s="33"/>
      <c r="BI17" s="33" t="s">
        <v>95</v>
      </c>
      <c r="BY17" s="32" t="s">
        <v>95</v>
      </c>
      <c r="BZ17" s="33"/>
      <c r="CA17" s="33"/>
      <c r="CB17" s="33" t="s">
        <v>95</v>
      </c>
    </row>
    <row r="18" spans="3:80">
      <c r="C18" t="s">
        <v>95</v>
      </c>
      <c r="AJ18" s="32" t="s">
        <v>95</v>
      </c>
      <c r="AK18" s="33"/>
      <c r="AL18" s="17"/>
      <c r="AM18" s="33" t="s">
        <v>95</v>
      </c>
    </row>
    <row r="19" spans="3:80">
      <c r="AJ19" s="32" t="s">
        <v>95</v>
      </c>
      <c r="AK19" s="33"/>
      <c r="AL19" s="33"/>
      <c r="AM19" s="33" t="s">
        <v>95</v>
      </c>
    </row>
    <row r="20" spans="3:80">
      <c r="AJ20" s="32" t="s">
        <v>95</v>
      </c>
      <c r="AK20" s="33"/>
      <c r="AL20" s="33"/>
      <c r="AM20" s="33" t="s">
        <v>95</v>
      </c>
    </row>
  </sheetData>
  <mergeCells count="13">
    <mergeCell ref="N3:W3"/>
    <mergeCell ref="A1:F1"/>
    <mergeCell ref="A3:A4"/>
    <mergeCell ref="B3:B4"/>
    <mergeCell ref="C3:C4"/>
    <mergeCell ref="D3:M3"/>
    <mergeCell ref="CF3:CK3"/>
    <mergeCell ref="X3:AF3"/>
    <mergeCell ref="AG3:AS3"/>
    <mergeCell ref="AT3:BB3"/>
    <mergeCell ref="BC3:BL3"/>
    <mergeCell ref="BM3:BU3"/>
    <mergeCell ref="BV3:CE3"/>
  </mergeCells>
  <pageMargins left="0.7" right="0.7" top="0.75" bottom="0.75" header="0.3" footer="0.3"/>
  <pageSetup paperSize="9" orientation="portrait" horizontalDpi="300" verticalDpi="300" r:id="rId1"/>
  <ignoredErrors>
    <ignoredError sqref="N6:N7 X6:X7 AG6:AG7 AT6:AT7 BC6:BC7 BM6:BM7 BV6:BV7 CF6:CF7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55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S12" sqref="S12"/>
    </sheetView>
  </sheetViews>
  <sheetFormatPr defaultRowHeight="15"/>
  <cols>
    <col min="1" max="1" width="35" customWidth="1"/>
    <col min="2" max="2" width="18.140625" customWidth="1"/>
    <col min="3" max="3" width="10.7109375" customWidth="1"/>
    <col min="4" max="4" width="7.140625" bestFit="1" customWidth="1"/>
    <col min="5" max="5" width="8.42578125" bestFit="1" customWidth="1"/>
    <col min="6" max="6" width="10.140625" bestFit="1" customWidth="1"/>
    <col min="7" max="7" width="8.7109375" bestFit="1" customWidth="1"/>
    <col min="8" max="8" width="8.140625" bestFit="1" customWidth="1"/>
    <col min="9" max="9" width="14.42578125" bestFit="1" customWidth="1"/>
    <col min="10" max="10" width="9.42578125" bestFit="1" customWidth="1"/>
    <col min="11" max="11" width="10.140625" bestFit="1" customWidth="1"/>
    <col min="12" max="13" width="11" bestFit="1" customWidth="1"/>
    <col min="14" max="14" width="7.7109375" bestFit="1" customWidth="1"/>
    <col min="15" max="15" width="10.140625" bestFit="1" customWidth="1"/>
    <col min="16" max="16" width="8.140625" bestFit="1" customWidth="1"/>
    <col min="17" max="17" width="5.140625" bestFit="1" customWidth="1"/>
    <col min="18" max="18" width="4.7109375" bestFit="1" customWidth="1"/>
    <col min="19" max="20" width="8" bestFit="1" customWidth="1"/>
    <col min="21" max="21" width="5.7109375" bestFit="1" customWidth="1"/>
    <col min="22" max="22" width="6.7109375" bestFit="1" customWidth="1"/>
    <col min="23" max="23" width="10.7109375" bestFit="1" customWidth="1"/>
    <col min="24" max="24" width="5.85546875" bestFit="1" customWidth="1"/>
    <col min="25" max="25" width="5.28515625" bestFit="1" customWidth="1"/>
    <col min="26" max="26" width="9.7109375" bestFit="1" customWidth="1"/>
    <col min="27" max="27" width="6" bestFit="1" customWidth="1"/>
    <col min="28" max="28" width="5.42578125" bestFit="1" customWidth="1"/>
    <col min="29" max="29" width="7.5703125" bestFit="1" customWidth="1"/>
    <col min="30" max="30" width="6" bestFit="1" customWidth="1"/>
    <col min="31" max="32" width="9.7109375" bestFit="1" customWidth="1"/>
    <col min="33" max="33" width="6.5703125" bestFit="1" customWidth="1"/>
    <col min="34" max="34" width="7.28515625" bestFit="1" customWidth="1"/>
    <col min="35" max="35" width="6.42578125" bestFit="1" customWidth="1"/>
    <col min="36" max="36" width="5.140625" bestFit="1" customWidth="1"/>
    <col min="37" max="37" width="8" bestFit="1" customWidth="1"/>
    <col min="38" max="38" width="6.140625" bestFit="1" customWidth="1"/>
    <col min="39" max="39" width="6.7109375" bestFit="1" customWidth="1"/>
    <col min="40" max="40" width="7" bestFit="1" customWidth="1"/>
    <col min="41" max="41" width="10.140625" bestFit="1" customWidth="1"/>
    <col min="42" max="42" width="7.140625" bestFit="1" customWidth="1"/>
    <col min="43" max="43" width="7.42578125" bestFit="1" customWidth="1"/>
    <col min="44" max="44" width="9.85546875" bestFit="1" customWidth="1"/>
    <col min="45" max="45" width="7.85546875" bestFit="1" customWidth="1"/>
    <col min="46" max="46" width="6.5703125" bestFit="1" customWidth="1"/>
    <col min="47" max="47" width="7.42578125" bestFit="1" customWidth="1"/>
    <col min="48" max="48" width="7.140625" bestFit="1" customWidth="1"/>
    <col min="49" max="49" width="5.7109375" bestFit="1" customWidth="1"/>
    <col min="50" max="50" width="5.5703125" bestFit="1" customWidth="1"/>
    <col min="51" max="51" width="5.140625" bestFit="1" customWidth="1"/>
    <col min="53" max="53" width="4.28515625" bestFit="1" customWidth="1"/>
    <col min="54" max="54" width="4.140625" bestFit="1" customWidth="1"/>
    <col min="55" max="55" width="5.85546875" bestFit="1" customWidth="1"/>
    <col min="56" max="56" width="7.42578125" bestFit="1" customWidth="1"/>
    <col min="57" max="57" width="5" bestFit="1" customWidth="1"/>
    <col min="58" max="58" width="8" bestFit="1" customWidth="1"/>
    <col min="59" max="59" width="6.85546875" bestFit="1" customWidth="1"/>
    <col min="60" max="60" width="9.42578125" bestFit="1" customWidth="1"/>
    <col min="61" max="61" width="4.7109375" bestFit="1" customWidth="1"/>
    <col min="62" max="62" width="5.85546875" bestFit="1" customWidth="1"/>
    <col min="63" max="63" width="7" bestFit="1" customWidth="1"/>
    <col min="64" max="64" width="8.5703125" bestFit="1" customWidth="1"/>
    <col min="65" max="65" width="5.85546875" bestFit="1" customWidth="1"/>
    <col min="66" max="66" width="7.28515625" bestFit="1" customWidth="1"/>
    <col min="67" max="67" width="8.28515625" bestFit="1" customWidth="1"/>
    <col min="68" max="68" width="8.42578125" bestFit="1" customWidth="1"/>
    <col min="69" max="69" width="5.7109375" bestFit="1" customWidth="1"/>
    <col min="70" max="70" width="6.5703125" bestFit="1" customWidth="1"/>
    <col min="71" max="71" width="8" bestFit="1" customWidth="1"/>
    <col min="72" max="72" width="8.85546875" bestFit="1" customWidth="1"/>
    <col min="73" max="73" width="10.85546875" bestFit="1" customWidth="1"/>
    <col min="74" max="74" width="6" bestFit="1" customWidth="1"/>
    <col min="75" max="75" width="7.85546875" bestFit="1" customWidth="1"/>
    <col min="76" max="76" width="5.140625" bestFit="1" customWidth="1"/>
    <col min="77" max="77" width="4.140625" bestFit="1" customWidth="1"/>
    <col min="78" max="78" width="5.140625" bestFit="1" customWidth="1"/>
    <col min="79" max="79" width="6.85546875" bestFit="1" customWidth="1"/>
    <col min="80" max="80" width="5.85546875" bestFit="1" customWidth="1"/>
    <col min="81" max="81" width="5" bestFit="1" customWidth="1"/>
    <col min="82" max="82" width="5.140625" bestFit="1" customWidth="1"/>
    <col min="83" max="83" width="4.7109375" bestFit="1" customWidth="1"/>
    <col min="84" max="84" width="5.85546875" bestFit="1" customWidth="1"/>
    <col min="85" max="85" width="5.7109375" bestFit="1" customWidth="1"/>
    <col min="86" max="86" width="4.85546875" bestFit="1" customWidth="1"/>
    <col min="87" max="87" width="7.42578125" bestFit="1" customWidth="1"/>
    <col min="88" max="88" width="6.140625" bestFit="1" customWidth="1"/>
    <col min="89" max="89" width="4" bestFit="1" customWidth="1"/>
  </cols>
  <sheetData>
    <row r="1" spans="1:83">
      <c r="A1" s="146" t="s">
        <v>116</v>
      </c>
      <c r="B1" s="146"/>
      <c r="C1" s="146"/>
      <c r="D1" s="146"/>
      <c r="E1" s="146"/>
      <c r="F1" s="146"/>
    </row>
    <row r="3" spans="1:83" s="1" customFormat="1" ht="29.25" customHeight="1">
      <c r="A3" s="120" t="s">
        <v>0</v>
      </c>
      <c r="B3" s="122" t="s">
        <v>1</v>
      </c>
      <c r="C3" s="123" t="s">
        <v>98</v>
      </c>
      <c r="D3" s="124" t="s">
        <v>2</v>
      </c>
      <c r="E3" s="125"/>
      <c r="F3" s="125"/>
      <c r="G3" s="125"/>
      <c r="H3" s="125"/>
      <c r="I3" s="125"/>
      <c r="J3" s="125"/>
      <c r="K3" s="125"/>
      <c r="L3" s="125"/>
      <c r="M3" s="126"/>
    </row>
    <row r="4" spans="1:83" s="1" customFormat="1" ht="29.25" customHeight="1">
      <c r="A4" s="121"/>
      <c r="B4" s="122"/>
      <c r="C4" s="123"/>
      <c r="D4" s="12" t="s">
        <v>11</v>
      </c>
      <c r="E4" s="2" t="s">
        <v>13</v>
      </c>
      <c r="F4" s="2" t="s">
        <v>14</v>
      </c>
      <c r="G4" s="46" t="s">
        <v>16</v>
      </c>
      <c r="H4" s="46" t="s">
        <v>15</v>
      </c>
      <c r="I4" s="46" t="s">
        <v>99</v>
      </c>
      <c r="J4" s="46" t="s">
        <v>17</v>
      </c>
      <c r="K4" s="46" t="s">
        <v>18</v>
      </c>
      <c r="L4" s="46" t="s">
        <v>19</v>
      </c>
      <c r="M4" s="46" t="s">
        <v>12</v>
      </c>
    </row>
    <row r="5" spans="1:83" s="8" customFormat="1" ht="21" customHeight="1">
      <c r="A5" s="6" t="s">
        <v>124</v>
      </c>
      <c r="B5" s="7" t="s">
        <v>115</v>
      </c>
      <c r="C5" s="50">
        <f>SUM(D53,D47,D41,D35,D29,D23,D17,D11, D5)</f>
        <v>435</v>
      </c>
      <c r="D5" s="57">
        <f>SUM(E5:M5)</f>
        <v>117</v>
      </c>
      <c r="E5" s="66">
        <f>'ซาก x-rayเป็ดไล่ทุ่ง3-63'!E5</f>
        <v>2</v>
      </c>
      <c r="F5" s="66">
        <f>'ซาก x-rayเป็ดไล่ทุ่ง3-63'!F5</f>
        <v>4</v>
      </c>
      <c r="G5" s="66">
        <f>'ซาก x-rayเป็ดไล่ทุ่ง3-63'!G5</f>
        <v>4</v>
      </c>
      <c r="H5" s="66">
        <f>'ซาก x-rayเป็ดไล่ทุ่ง3-63'!H5</f>
        <v>10</v>
      </c>
      <c r="I5" s="66">
        <f>'ซาก x-rayเป็ดไล่ทุ่ง3-63'!I5</f>
        <v>7</v>
      </c>
      <c r="J5" s="66">
        <f>'ซาก x-rayเป็ดไล่ทุ่ง3-63'!J5</f>
        <v>26</v>
      </c>
      <c r="K5" s="66">
        <f>'ซาก x-rayเป็ดไล่ทุ่ง3-63'!K5</f>
        <v>11</v>
      </c>
      <c r="L5" s="66">
        <f>'ซาก x-rayเป็ดไล่ทุ่ง3-63'!L5</f>
        <v>16</v>
      </c>
      <c r="M5" s="66">
        <f>'ซาก x-rayเป็ดไล่ทุ่ง3-63'!M5</f>
        <v>37</v>
      </c>
    </row>
    <row r="6" spans="1:83" s="8" customFormat="1" ht="21" customHeight="1">
      <c r="A6" s="9"/>
      <c r="B6" s="106" t="s">
        <v>121</v>
      </c>
      <c r="C6" s="50">
        <f>SUM(D6,D12,D18,D24,D30,D36,D42,D48,D54)</f>
        <v>870</v>
      </c>
      <c r="D6" s="57">
        <f t="shared" ref="D6:D7" si="0">SUM(E6:M6)</f>
        <v>234</v>
      </c>
      <c r="E6" s="66">
        <f>E5*2</f>
        <v>4</v>
      </c>
      <c r="F6" s="66">
        <f t="shared" ref="F6:M6" si="1">F5*2</f>
        <v>8</v>
      </c>
      <c r="G6" s="66">
        <f t="shared" si="1"/>
        <v>8</v>
      </c>
      <c r="H6" s="66">
        <f t="shared" si="1"/>
        <v>20</v>
      </c>
      <c r="I6" s="66">
        <f t="shared" si="1"/>
        <v>14</v>
      </c>
      <c r="J6" s="66">
        <f t="shared" si="1"/>
        <v>52</v>
      </c>
      <c r="K6" s="66">
        <f t="shared" si="1"/>
        <v>22</v>
      </c>
      <c r="L6" s="66">
        <f t="shared" si="1"/>
        <v>32</v>
      </c>
      <c r="M6" s="66">
        <f t="shared" si="1"/>
        <v>74</v>
      </c>
    </row>
    <row r="7" spans="1:83" s="8" customFormat="1" ht="21" customHeight="1">
      <c r="A7" s="103"/>
      <c r="B7" s="106" t="s">
        <v>122</v>
      </c>
      <c r="C7" s="50">
        <f>SUM(D7,D13,D19,D25,D31,D37,D43,D49,D55)</f>
        <v>2175</v>
      </c>
      <c r="D7" s="57">
        <f t="shared" si="0"/>
        <v>585</v>
      </c>
      <c r="E7" s="66">
        <f>E5*5</f>
        <v>10</v>
      </c>
      <c r="F7" s="66">
        <f t="shared" ref="F7:M7" si="2">F5*5</f>
        <v>20</v>
      </c>
      <c r="G7" s="66">
        <f t="shared" si="2"/>
        <v>20</v>
      </c>
      <c r="H7" s="66">
        <f t="shared" si="2"/>
        <v>50</v>
      </c>
      <c r="I7" s="66">
        <f t="shared" si="2"/>
        <v>35</v>
      </c>
      <c r="J7" s="66">
        <f t="shared" si="2"/>
        <v>130</v>
      </c>
      <c r="K7" s="66">
        <f t="shared" si="2"/>
        <v>55</v>
      </c>
      <c r="L7" s="66">
        <f t="shared" si="2"/>
        <v>80</v>
      </c>
      <c r="M7" s="66">
        <f t="shared" si="2"/>
        <v>185</v>
      </c>
    </row>
    <row r="8" spans="1:83">
      <c r="C8" s="11" t="s">
        <v>95</v>
      </c>
      <c r="BM8" t="s">
        <v>95</v>
      </c>
    </row>
    <row r="9" spans="1:83" ht="21">
      <c r="A9" s="90" t="s">
        <v>94</v>
      </c>
      <c r="D9" s="127" t="s">
        <v>3</v>
      </c>
      <c r="E9" s="127"/>
      <c r="F9" s="127"/>
      <c r="G9" s="127"/>
      <c r="H9" s="127"/>
      <c r="I9" s="127"/>
      <c r="J9" s="127"/>
      <c r="K9" s="127"/>
      <c r="L9" s="127"/>
      <c r="M9" s="127"/>
      <c r="O9" s="39"/>
      <c r="P9" s="39"/>
      <c r="Q9" s="39"/>
      <c r="R9" s="40"/>
      <c r="S9" s="39"/>
      <c r="T9" s="39"/>
      <c r="U9" s="39"/>
      <c r="V9" s="41"/>
      <c r="W9" s="39"/>
      <c r="Y9" s="36"/>
      <c r="Z9" s="35"/>
      <c r="AB9" s="36"/>
      <c r="AC9" s="36"/>
      <c r="AE9" s="36"/>
      <c r="AF9" s="36"/>
      <c r="AH9" s="36"/>
      <c r="AI9" s="36"/>
      <c r="AJ9" s="35"/>
      <c r="AK9" s="36"/>
      <c r="AM9" s="36"/>
      <c r="AN9" s="36"/>
      <c r="AO9" s="36"/>
      <c r="AP9" s="36"/>
      <c r="AQ9" s="36"/>
      <c r="AR9" s="36"/>
      <c r="AS9" s="36"/>
      <c r="AU9" s="35"/>
      <c r="AV9" s="36"/>
      <c r="AW9" s="36"/>
      <c r="AX9" s="36"/>
      <c r="AY9" s="36"/>
      <c r="AZ9" s="36"/>
      <c r="BA9" s="36"/>
      <c r="BB9" s="36"/>
      <c r="BD9" s="36"/>
      <c r="BE9" s="36"/>
      <c r="BF9" s="35"/>
      <c r="BG9" s="36"/>
      <c r="BH9" s="36"/>
      <c r="BI9" s="36"/>
      <c r="BJ9" s="36"/>
      <c r="BK9" s="36"/>
      <c r="BL9" s="36"/>
      <c r="BN9" s="36"/>
      <c r="BO9" s="36"/>
      <c r="BP9" s="36"/>
      <c r="BQ9" s="36"/>
      <c r="BR9" s="35"/>
      <c r="BS9" s="36"/>
      <c r="BT9" s="36"/>
      <c r="BU9" s="36"/>
      <c r="BW9" s="36"/>
      <c r="BX9" s="36"/>
      <c r="BY9" s="36"/>
      <c r="BZ9" s="36"/>
      <c r="CA9" s="36"/>
      <c r="CB9" s="36"/>
      <c r="CC9" s="35"/>
      <c r="CD9" s="36"/>
      <c r="CE9" s="36"/>
    </row>
    <row r="10" spans="1:83" ht="21">
      <c r="A10" s="90" t="s">
        <v>123</v>
      </c>
      <c r="D10" s="13" t="s">
        <v>20</v>
      </c>
      <c r="E10" s="54" t="s">
        <v>24</v>
      </c>
      <c r="F10" s="55" t="s">
        <v>23</v>
      </c>
      <c r="G10" s="56" t="s">
        <v>26</v>
      </c>
      <c r="H10" s="55" t="s">
        <v>21</v>
      </c>
      <c r="I10" s="55" t="s">
        <v>29</v>
      </c>
      <c r="J10" s="56" t="s">
        <v>22</v>
      </c>
      <c r="K10" s="56" t="s">
        <v>25</v>
      </c>
      <c r="L10" s="56" t="s">
        <v>27</v>
      </c>
      <c r="M10" s="5" t="s">
        <v>28</v>
      </c>
      <c r="O10" s="42"/>
      <c r="P10" s="42"/>
      <c r="Q10" s="42"/>
      <c r="R10" s="43"/>
      <c r="S10" s="42"/>
      <c r="T10" s="42"/>
      <c r="U10" s="42"/>
      <c r="V10" s="41"/>
      <c r="W10" s="42"/>
      <c r="Y10" s="38"/>
      <c r="AA10" s="32"/>
      <c r="AB10" s="38"/>
      <c r="AC10" s="38"/>
      <c r="AD10" s="33"/>
      <c r="AE10" s="38"/>
      <c r="AF10" s="38"/>
      <c r="AH10" s="38"/>
      <c r="AI10" s="38"/>
      <c r="AJ10" s="37"/>
      <c r="AK10" s="38"/>
      <c r="AM10" s="38"/>
      <c r="AN10" s="38"/>
      <c r="AO10" s="38"/>
      <c r="AP10" s="38"/>
      <c r="AQ10" s="38"/>
      <c r="AR10" s="38"/>
      <c r="AS10" s="38"/>
      <c r="AU10" s="37"/>
      <c r="AV10" s="38"/>
      <c r="AW10" s="38"/>
      <c r="AX10" s="38"/>
      <c r="AY10" s="38"/>
      <c r="AZ10" s="38"/>
      <c r="BA10" s="38"/>
      <c r="BB10" s="38"/>
      <c r="BD10" s="38"/>
      <c r="BE10" s="38"/>
      <c r="BF10" s="37"/>
      <c r="BG10" s="38"/>
      <c r="BH10" s="38"/>
      <c r="BI10" s="38"/>
      <c r="BJ10" s="38"/>
      <c r="BK10" s="38"/>
      <c r="BL10" s="38"/>
      <c r="BN10" s="38"/>
      <c r="BO10" s="38"/>
      <c r="BP10" s="38"/>
      <c r="BQ10" s="38"/>
      <c r="BR10" s="37"/>
      <c r="BS10" s="38"/>
      <c r="BT10" s="38"/>
      <c r="BU10" s="38"/>
      <c r="BW10" s="38"/>
      <c r="BX10" s="38"/>
      <c r="BY10" s="38"/>
      <c r="BZ10" s="38"/>
      <c r="CA10" s="38"/>
      <c r="CB10" s="38"/>
      <c r="CC10" s="37"/>
      <c r="CD10" s="38"/>
      <c r="CE10" s="38"/>
    </row>
    <row r="11" spans="1:83" ht="21" customHeight="1">
      <c r="A11" s="145" t="s">
        <v>119</v>
      </c>
      <c r="B11" s="65" t="s">
        <v>115</v>
      </c>
      <c r="D11" s="57">
        <f>SUM(E11:M11)</f>
        <v>3</v>
      </c>
      <c r="E11" s="52">
        <f>'ซาก x-rayเป็ดไล่ทุ่ง3-63'!O5</f>
        <v>0</v>
      </c>
      <c r="F11" s="52">
        <f>'ซาก x-rayเป็ดไล่ทุ่ง3-63'!P5</f>
        <v>3</v>
      </c>
      <c r="G11" s="52">
        <f>'ซาก x-rayเป็ดไล่ทุ่ง3-63'!Q5</f>
        <v>0</v>
      </c>
      <c r="H11" s="52">
        <f>'ซาก x-rayเป็ดไล่ทุ่ง3-63'!R5</f>
        <v>0</v>
      </c>
      <c r="I11" s="52">
        <f>'ซาก x-rayเป็ดไล่ทุ่ง3-63'!S5</f>
        <v>0</v>
      </c>
      <c r="J11" s="52">
        <f>'ซาก x-rayเป็ดไล่ทุ่ง3-63'!T5</f>
        <v>0</v>
      </c>
      <c r="K11" s="52">
        <f>'ซาก x-rayเป็ดไล่ทุ่ง3-63'!U5</f>
        <v>0</v>
      </c>
      <c r="L11" s="52">
        <f>'ซาก x-rayเป็ดไล่ทุ่ง3-63'!V5</f>
        <v>0</v>
      </c>
      <c r="M11" s="52">
        <f>'ซาก x-rayเป็ดไล่ทุ่ง3-63'!W5</f>
        <v>0</v>
      </c>
      <c r="AA11" s="32" t="s">
        <v>95</v>
      </c>
      <c r="AB11" s="33"/>
      <c r="AC11" s="33"/>
      <c r="AD11" s="33" t="s">
        <v>95</v>
      </c>
      <c r="AJ11" s="32" t="s">
        <v>95</v>
      </c>
      <c r="AK11" s="33"/>
      <c r="AL11" s="33"/>
      <c r="AM11" s="33" t="s">
        <v>95</v>
      </c>
      <c r="AW11" s="32" t="s">
        <v>95</v>
      </c>
      <c r="AX11" s="33"/>
      <c r="AY11" s="33"/>
      <c r="AZ11" s="33" t="s">
        <v>95</v>
      </c>
      <c r="BF11" s="32" t="s">
        <v>95</v>
      </c>
      <c r="BG11" s="33"/>
      <c r="BH11" s="33"/>
      <c r="BI11" s="33" t="s">
        <v>95</v>
      </c>
    </row>
    <row r="12" spans="1:83" ht="21">
      <c r="A12" s="145"/>
      <c r="B12" s="65" t="s">
        <v>121</v>
      </c>
      <c r="D12" s="57">
        <f t="shared" ref="D12:D13" si="3">SUM(E12:M12)</f>
        <v>6</v>
      </c>
      <c r="E12" s="44">
        <f>E11*2</f>
        <v>0</v>
      </c>
      <c r="F12" s="44">
        <f t="shared" ref="F12:M12" si="4">F11*2</f>
        <v>6</v>
      </c>
      <c r="G12" s="44">
        <f t="shared" si="4"/>
        <v>0</v>
      </c>
      <c r="H12" s="44">
        <f t="shared" si="4"/>
        <v>0</v>
      </c>
      <c r="I12" s="44">
        <f t="shared" si="4"/>
        <v>0</v>
      </c>
      <c r="J12" s="44">
        <f t="shared" si="4"/>
        <v>0</v>
      </c>
      <c r="K12" s="44">
        <f t="shared" si="4"/>
        <v>0</v>
      </c>
      <c r="L12" s="44">
        <f t="shared" si="4"/>
        <v>0</v>
      </c>
      <c r="M12" s="44">
        <f t="shared" si="4"/>
        <v>0</v>
      </c>
      <c r="P12" s="32"/>
      <c r="Q12" s="33"/>
      <c r="R12" s="33"/>
      <c r="S12" s="33" t="s">
        <v>95</v>
      </c>
      <c r="AJ12" s="32" t="s">
        <v>95</v>
      </c>
      <c r="AK12" s="33"/>
      <c r="AL12" s="33"/>
      <c r="AM12" s="33" t="s">
        <v>95</v>
      </c>
    </row>
    <row r="13" spans="1:83" ht="21">
      <c r="B13" s="65" t="s">
        <v>122</v>
      </c>
      <c r="D13" s="57">
        <f t="shared" si="3"/>
        <v>15</v>
      </c>
      <c r="E13" s="44">
        <f>E11*5</f>
        <v>0</v>
      </c>
      <c r="F13" s="44">
        <f t="shared" ref="F13:M13" si="5">F11*5</f>
        <v>15</v>
      </c>
      <c r="G13" s="44">
        <f t="shared" si="5"/>
        <v>0</v>
      </c>
      <c r="H13" s="44">
        <f t="shared" si="5"/>
        <v>0</v>
      </c>
      <c r="I13" s="44">
        <f t="shared" si="5"/>
        <v>0</v>
      </c>
      <c r="J13" s="44">
        <f t="shared" si="5"/>
        <v>0</v>
      </c>
      <c r="K13" s="44">
        <f t="shared" si="5"/>
        <v>0</v>
      </c>
      <c r="L13" s="44">
        <f t="shared" si="5"/>
        <v>0</v>
      </c>
      <c r="M13" s="44">
        <f t="shared" si="5"/>
        <v>0</v>
      </c>
      <c r="BO13" s="32" t="s">
        <v>95</v>
      </c>
      <c r="BP13" s="33"/>
      <c r="BQ13" s="33"/>
      <c r="BR13" s="33" t="s">
        <v>95</v>
      </c>
      <c r="BY13" s="32" t="s">
        <v>95</v>
      </c>
      <c r="BZ13" s="33"/>
      <c r="CA13" s="33"/>
      <c r="CB13" s="33" t="s">
        <v>95</v>
      </c>
    </row>
    <row r="14" spans="1:83">
      <c r="B14" s="65"/>
      <c r="G14" s="14" t="s">
        <v>95</v>
      </c>
      <c r="H14" s="16"/>
      <c r="AA14" s="32" t="s">
        <v>95</v>
      </c>
      <c r="AB14" s="33"/>
      <c r="AC14" s="33"/>
      <c r="AD14" s="28" t="s">
        <v>95</v>
      </c>
      <c r="AW14" s="32" t="s">
        <v>95</v>
      </c>
      <c r="AX14" s="33"/>
      <c r="AY14" s="33"/>
      <c r="AZ14" s="33" t="s">
        <v>95</v>
      </c>
      <c r="BF14" s="32" t="s">
        <v>95</v>
      </c>
      <c r="BG14" s="33"/>
      <c r="BH14" s="33"/>
      <c r="BI14" s="28" t="s">
        <v>95</v>
      </c>
      <c r="BO14" s="32" t="s">
        <v>95</v>
      </c>
      <c r="BP14" s="33"/>
      <c r="BQ14" s="33"/>
      <c r="BR14" s="33" t="s">
        <v>95</v>
      </c>
      <c r="BY14" s="32" t="s">
        <v>95</v>
      </c>
      <c r="BZ14" s="33"/>
      <c r="CA14" s="33"/>
      <c r="CB14" s="33" t="s">
        <v>95</v>
      </c>
    </row>
    <row r="15" spans="1:83" ht="18.75">
      <c r="B15" s="65"/>
      <c r="D15" s="131" t="s">
        <v>4</v>
      </c>
      <c r="E15" s="132"/>
      <c r="F15" s="132"/>
      <c r="G15" s="132"/>
      <c r="H15" s="132"/>
      <c r="I15" s="132"/>
      <c r="J15" s="132"/>
      <c r="K15" s="132"/>
      <c r="L15" s="133"/>
      <c r="P15" s="32"/>
      <c r="Q15" s="33"/>
      <c r="R15" s="33"/>
      <c r="S15" s="33" t="s">
        <v>95</v>
      </c>
      <c r="AA15" s="32" t="s">
        <v>95</v>
      </c>
      <c r="AB15" s="33"/>
      <c r="AC15" s="33"/>
      <c r="AD15" s="33" t="s">
        <v>95</v>
      </c>
      <c r="AJ15" s="32" t="s">
        <v>95</v>
      </c>
      <c r="AK15" s="33"/>
      <c r="AL15" s="33"/>
      <c r="AM15" s="33" t="s">
        <v>95</v>
      </c>
      <c r="AW15" s="32" t="s">
        <v>95</v>
      </c>
      <c r="AX15" s="33"/>
      <c r="AY15" s="17"/>
      <c r="AZ15" s="33" t="s">
        <v>95</v>
      </c>
      <c r="BF15" s="32" t="s">
        <v>95</v>
      </c>
      <c r="BG15" s="33"/>
      <c r="BH15" s="33"/>
      <c r="BI15" s="33" t="s">
        <v>95</v>
      </c>
      <c r="BO15" s="32" t="s">
        <v>95</v>
      </c>
      <c r="BP15" s="33"/>
      <c r="BQ15" s="17"/>
      <c r="BR15" s="33" t="s">
        <v>95</v>
      </c>
      <c r="BY15" s="32" t="s">
        <v>95</v>
      </c>
      <c r="BZ15" s="33"/>
      <c r="CA15" s="33"/>
      <c r="CB15" s="33" t="s">
        <v>95</v>
      </c>
    </row>
    <row r="16" spans="1:83" ht="18.75">
      <c r="B16" s="65"/>
      <c r="D16" s="13" t="s">
        <v>97</v>
      </c>
      <c r="E16" s="59" t="s">
        <v>31</v>
      </c>
      <c r="F16" s="46" t="s">
        <v>30</v>
      </c>
      <c r="G16" s="46" t="s">
        <v>34</v>
      </c>
      <c r="H16" s="60" t="s">
        <v>35</v>
      </c>
      <c r="I16" s="60" t="s">
        <v>32</v>
      </c>
      <c r="J16" s="46" t="s">
        <v>33</v>
      </c>
      <c r="K16" s="46" t="s">
        <v>37</v>
      </c>
      <c r="L16" s="46" t="s">
        <v>36</v>
      </c>
      <c r="P16" s="32"/>
      <c r="Q16" s="33"/>
      <c r="R16" s="33"/>
      <c r="S16" s="33" t="s">
        <v>95</v>
      </c>
      <c r="AA16" s="32" t="s">
        <v>95</v>
      </c>
      <c r="AB16" s="33"/>
      <c r="AC16" s="33"/>
      <c r="AD16" s="33" t="s">
        <v>95</v>
      </c>
      <c r="AJ16" s="32" t="s">
        <v>95</v>
      </c>
      <c r="AK16" s="33"/>
      <c r="AL16" s="33"/>
      <c r="AM16" s="17" t="s">
        <v>95</v>
      </c>
      <c r="AW16" s="32" t="s">
        <v>95</v>
      </c>
      <c r="AX16" s="33"/>
      <c r="AY16" s="33"/>
      <c r="AZ16" s="33" t="s">
        <v>95</v>
      </c>
      <c r="BF16" s="32" t="s">
        <v>95</v>
      </c>
      <c r="BG16" s="33"/>
      <c r="BH16" s="33"/>
      <c r="BI16" s="33" t="s">
        <v>95</v>
      </c>
      <c r="BO16" s="32" t="s">
        <v>95</v>
      </c>
      <c r="BP16" s="33"/>
      <c r="BQ16" s="33"/>
      <c r="BR16" s="33" t="s">
        <v>95</v>
      </c>
      <c r="BY16" s="32" t="s">
        <v>95</v>
      </c>
      <c r="BZ16" s="33"/>
      <c r="CA16" s="33"/>
      <c r="CB16" s="33" t="s">
        <v>95</v>
      </c>
    </row>
    <row r="17" spans="2:80" ht="21">
      <c r="B17" s="65" t="s">
        <v>115</v>
      </c>
      <c r="D17" s="57">
        <f>SUM(E17:L17)</f>
        <v>2</v>
      </c>
      <c r="E17" s="58">
        <f>'ซาก x-rayเป็ดไล่ทุ่ง3-63'!Y5</f>
        <v>0</v>
      </c>
      <c r="F17" s="58">
        <f>'ซาก x-rayเป็ดไล่ทุ่ง3-63'!Z5</f>
        <v>2</v>
      </c>
      <c r="G17" s="58">
        <f>'ซาก x-rayเป็ดไล่ทุ่ง3-63'!AA5</f>
        <v>0</v>
      </c>
      <c r="H17" s="58">
        <f>'ซาก x-rayเป็ดไล่ทุ่ง3-63'!AB5</f>
        <v>0</v>
      </c>
      <c r="I17" s="58">
        <f>'ซาก x-rayเป็ดไล่ทุ่ง3-63'!AC5</f>
        <v>0</v>
      </c>
      <c r="J17" s="58">
        <f>'ซาก x-rayเป็ดไล่ทุ่ง3-63'!AD5</f>
        <v>0</v>
      </c>
      <c r="K17" s="58">
        <f>'ซาก x-rayเป็ดไล่ทุ่ง3-63'!AE5</f>
        <v>0</v>
      </c>
      <c r="L17" s="58">
        <f>'ซาก x-rayเป็ดไล่ทุ่ง3-63'!AF5</f>
        <v>0</v>
      </c>
      <c r="P17" s="32"/>
      <c r="Q17" s="33"/>
      <c r="R17" s="33"/>
      <c r="S17" s="33" t="s">
        <v>95</v>
      </c>
      <c r="AA17" s="32" t="s">
        <v>95</v>
      </c>
      <c r="AB17" s="33" t="s">
        <v>95</v>
      </c>
      <c r="AC17" s="33"/>
      <c r="AD17" s="33" t="s">
        <v>95</v>
      </c>
      <c r="AJ17" s="32" t="s">
        <v>95</v>
      </c>
      <c r="AK17" s="33"/>
      <c r="AL17" s="33"/>
      <c r="AM17" s="33" t="s">
        <v>95</v>
      </c>
      <c r="AW17" s="32" t="s">
        <v>95</v>
      </c>
      <c r="AX17" s="33"/>
      <c r="AY17" s="33"/>
      <c r="AZ17" s="33" t="s">
        <v>95</v>
      </c>
      <c r="BF17" s="32" t="s">
        <v>95</v>
      </c>
      <c r="BG17" s="33"/>
      <c r="BH17" s="33"/>
      <c r="BI17" s="33" t="s">
        <v>95</v>
      </c>
      <c r="BY17" s="32" t="s">
        <v>95</v>
      </c>
      <c r="BZ17" s="33"/>
      <c r="CA17" s="33"/>
      <c r="CB17" s="33" t="s">
        <v>95</v>
      </c>
    </row>
    <row r="18" spans="2:80" ht="21">
      <c r="B18" s="65" t="s">
        <v>121</v>
      </c>
      <c r="D18" s="64">
        <f>SUM(E18:L18)</f>
        <v>4</v>
      </c>
      <c r="E18" s="44">
        <f>E17*2</f>
        <v>0</v>
      </c>
      <c r="F18" s="44">
        <f t="shared" ref="F18:L18" si="6">F17*2</f>
        <v>4</v>
      </c>
      <c r="G18" s="44">
        <f t="shared" si="6"/>
        <v>0</v>
      </c>
      <c r="H18" s="44">
        <f t="shared" si="6"/>
        <v>0</v>
      </c>
      <c r="I18" s="44">
        <f t="shared" si="6"/>
        <v>0</v>
      </c>
      <c r="J18" s="44">
        <f t="shared" si="6"/>
        <v>0</v>
      </c>
      <c r="K18" s="44">
        <f t="shared" si="6"/>
        <v>0</v>
      </c>
      <c r="L18" s="44">
        <f t="shared" si="6"/>
        <v>0</v>
      </c>
      <c r="P18" s="32" t="s">
        <v>95</v>
      </c>
      <c r="Q18" s="33"/>
      <c r="R18" s="33"/>
      <c r="S18" s="33" t="s">
        <v>95</v>
      </c>
      <c r="AJ18" s="32" t="s">
        <v>95</v>
      </c>
      <c r="AK18" s="33"/>
      <c r="AL18" s="33"/>
      <c r="AM18" s="33" t="s">
        <v>95</v>
      </c>
      <c r="BF18" s="32" t="s">
        <v>95</v>
      </c>
      <c r="BG18" s="33"/>
      <c r="BH18" s="33"/>
      <c r="BI18" s="33" t="s">
        <v>95</v>
      </c>
      <c r="BY18" s="32" t="s">
        <v>95</v>
      </c>
      <c r="BZ18" s="33"/>
      <c r="CA18" s="33"/>
      <c r="CB18" s="33" t="s">
        <v>95</v>
      </c>
    </row>
    <row r="19" spans="2:80" ht="21">
      <c r="B19" s="65" t="s">
        <v>122</v>
      </c>
      <c r="D19" s="64">
        <f>SUM(E19:L19)</f>
        <v>10</v>
      </c>
      <c r="E19" s="44">
        <f>E17*5</f>
        <v>0</v>
      </c>
      <c r="F19" s="44">
        <f t="shared" ref="F19:L19" si="7">F17*5</f>
        <v>10</v>
      </c>
      <c r="G19" s="44">
        <f t="shared" si="7"/>
        <v>0</v>
      </c>
      <c r="H19" s="44">
        <f t="shared" si="7"/>
        <v>0</v>
      </c>
      <c r="I19" s="44">
        <f t="shared" si="7"/>
        <v>0</v>
      </c>
      <c r="J19" s="44">
        <f t="shared" si="7"/>
        <v>0</v>
      </c>
      <c r="K19" s="44">
        <f t="shared" si="7"/>
        <v>0</v>
      </c>
      <c r="L19" s="44">
        <f t="shared" si="7"/>
        <v>0</v>
      </c>
      <c r="AJ19" s="32" t="s">
        <v>95</v>
      </c>
      <c r="AK19" s="33"/>
      <c r="AL19" s="33"/>
      <c r="AM19" s="33" t="s">
        <v>95</v>
      </c>
      <c r="BF19" s="32" t="s">
        <v>95</v>
      </c>
      <c r="BG19" s="33"/>
      <c r="BH19" s="33"/>
      <c r="BI19" s="33" t="s">
        <v>95</v>
      </c>
      <c r="BY19" s="32" t="s">
        <v>95</v>
      </c>
      <c r="BZ19" s="33"/>
      <c r="CA19" s="33"/>
      <c r="CB19" s="33" t="s">
        <v>95</v>
      </c>
    </row>
    <row r="20" spans="2:80">
      <c r="B20" s="65"/>
      <c r="AJ20" s="32" t="s">
        <v>95</v>
      </c>
      <c r="AK20" s="33"/>
      <c r="AL20" s="17"/>
      <c r="AM20" s="33" t="s">
        <v>95</v>
      </c>
    </row>
    <row r="21" spans="2:80" ht="18.75">
      <c r="B21" s="65"/>
      <c r="D21" s="134" t="s">
        <v>5</v>
      </c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6"/>
    </row>
    <row r="22" spans="2:80" ht="18.75">
      <c r="B22" s="65"/>
      <c r="D22" s="13" t="s">
        <v>38</v>
      </c>
      <c r="E22" s="4" t="s">
        <v>39</v>
      </c>
      <c r="F22" s="4" t="s">
        <v>40</v>
      </c>
      <c r="G22" s="4" t="s">
        <v>41</v>
      </c>
      <c r="H22" s="4" t="s">
        <v>42</v>
      </c>
      <c r="I22" s="4" t="s">
        <v>43</v>
      </c>
      <c r="J22" s="5" t="s">
        <v>44</v>
      </c>
      <c r="K22" s="5" t="s">
        <v>45</v>
      </c>
      <c r="L22" s="5" t="s">
        <v>46</v>
      </c>
      <c r="M22" s="5" t="s">
        <v>47</v>
      </c>
      <c r="N22" s="4" t="s">
        <v>48</v>
      </c>
      <c r="O22" s="4" t="s">
        <v>49</v>
      </c>
      <c r="P22" s="4" t="s">
        <v>50</v>
      </c>
    </row>
    <row r="23" spans="2:80" ht="21">
      <c r="B23" s="65" t="s">
        <v>115</v>
      </c>
      <c r="D23" s="57">
        <f>SUM(E23:P23)</f>
        <v>34</v>
      </c>
      <c r="E23" s="44">
        <f>'ซาก x-rayเป็ดไล่ทุ่ง3-63'!AH5</f>
        <v>0</v>
      </c>
      <c r="F23" s="44">
        <f>'ซาก x-rayเป็ดไล่ทุ่ง3-63'!AI5</f>
        <v>1</v>
      </c>
      <c r="G23" s="44">
        <f>'ซาก x-rayเป็ดไล่ทุ่ง3-63'!AJ5</f>
        <v>0</v>
      </c>
      <c r="H23" s="44">
        <f>'ซาก x-rayเป็ดไล่ทุ่ง3-63'!AK5</f>
        <v>0</v>
      </c>
      <c r="I23" s="44">
        <f>'ซาก x-rayเป็ดไล่ทุ่ง3-63'!AL5</f>
        <v>0</v>
      </c>
      <c r="J23" s="44">
        <f>'ซาก x-rayเป็ดไล่ทุ่ง3-63'!AM5</f>
        <v>0</v>
      </c>
      <c r="K23" s="44">
        <f>'ซาก x-rayเป็ดไล่ทุ่ง3-63'!AN5</f>
        <v>0</v>
      </c>
      <c r="L23" s="44">
        <f>'ซาก x-rayเป็ดไล่ทุ่ง3-63'!AO5</f>
        <v>0</v>
      </c>
      <c r="M23" s="44">
        <f>'ซาก x-rayเป็ดไล่ทุ่ง3-63'!AP5</f>
        <v>13</v>
      </c>
      <c r="N23" s="44">
        <f>'ซาก x-rayเป็ดไล่ทุ่ง3-63'!AQ5</f>
        <v>0</v>
      </c>
      <c r="O23" s="44">
        <f>'ซาก x-rayเป็ดไล่ทุ่ง3-63'!AR5</f>
        <v>20</v>
      </c>
      <c r="P23" s="44">
        <f>'ซาก x-rayเป็ดไล่ทุ่ง3-63'!AS5</f>
        <v>0</v>
      </c>
    </row>
    <row r="24" spans="2:80" ht="21">
      <c r="B24" s="65" t="s">
        <v>121</v>
      </c>
      <c r="D24" s="57">
        <f t="shared" ref="D24:D25" si="8">SUM(E24:P24)</f>
        <v>68</v>
      </c>
      <c r="E24" s="44">
        <f>E23*2</f>
        <v>0</v>
      </c>
      <c r="F24" s="44">
        <f t="shared" ref="F24:P24" si="9">F23*2</f>
        <v>2</v>
      </c>
      <c r="G24" s="44">
        <f t="shared" si="9"/>
        <v>0</v>
      </c>
      <c r="H24" s="44">
        <f t="shared" si="9"/>
        <v>0</v>
      </c>
      <c r="I24" s="44">
        <f t="shared" si="9"/>
        <v>0</v>
      </c>
      <c r="J24" s="44">
        <f t="shared" si="9"/>
        <v>0</v>
      </c>
      <c r="K24" s="44">
        <f t="shared" si="9"/>
        <v>0</v>
      </c>
      <c r="L24" s="44">
        <f t="shared" si="9"/>
        <v>0</v>
      </c>
      <c r="M24" s="44">
        <f t="shared" si="9"/>
        <v>26</v>
      </c>
      <c r="N24" s="44">
        <f t="shared" si="9"/>
        <v>0</v>
      </c>
      <c r="O24" s="44">
        <f t="shared" si="9"/>
        <v>40</v>
      </c>
      <c r="P24" s="44">
        <f t="shared" si="9"/>
        <v>0</v>
      </c>
    </row>
    <row r="25" spans="2:80" ht="21">
      <c r="B25" s="65" t="s">
        <v>122</v>
      </c>
      <c r="D25" s="57">
        <f t="shared" si="8"/>
        <v>170</v>
      </c>
      <c r="E25" s="44">
        <f>E23*5</f>
        <v>0</v>
      </c>
      <c r="F25" s="44">
        <f t="shared" ref="F25:P25" si="10">F23*5</f>
        <v>5</v>
      </c>
      <c r="G25" s="44">
        <f t="shared" si="10"/>
        <v>0</v>
      </c>
      <c r="H25" s="44">
        <f t="shared" si="10"/>
        <v>0</v>
      </c>
      <c r="I25" s="44">
        <f t="shared" si="10"/>
        <v>0</v>
      </c>
      <c r="J25" s="44">
        <f t="shared" si="10"/>
        <v>0</v>
      </c>
      <c r="K25" s="44">
        <f t="shared" si="10"/>
        <v>0</v>
      </c>
      <c r="L25" s="44">
        <f t="shared" si="10"/>
        <v>0</v>
      </c>
      <c r="M25" s="44">
        <f t="shared" si="10"/>
        <v>65</v>
      </c>
      <c r="N25" s="44">
        <f t="shared" si="10"/>
        <v>0</v>
      </c>
      <c r="O25" s="44">
        <f t="shared" si="10"/>
        <v>100</v>
      </c>
      <c r="P25" s="44">
        <f t="shared" si="10"/>
        <v>0</v>
      </c>
    </row>
    <row r="26" spans="2:80">
      <c r="B26" s="65"/>
    </row>
    <row r="27" spans="2:80" ht="18.75">
      <c r="B27" s="65"/>
      <c r="D27" s="131" t="s">
        <v>6</v>
      </c>
      <c r="E27" s="132"/>
      <c r="F27" s="132"/>
      <c r="G27" s="132"/>
      <c r="H27" s="132"/>
      <c r="I27" s="132"/>
      <c r="J27" s="132"/>
      <c r="K27" s="132"/>
      <c r="L27" s="133"/>
    </row>
    <row r="28" spans="2:80" ht="18.75">
      <c r="B28" s="65"/>
      <c r="D28" s="13" t="s">
        <v>51</v>
      </c>
      <c r="E28" s="3" t="s">
        <v>52</v>
      </c>
      <c r="F28" s="3" t="s">
        <v>53</v>
      </c>
      <c r="G28" s="3" t="s">
        <v>54</v>
      </c>
      <c r="H28" s="3" t="s">
        <v>55</v>
      </c>
      <c r="I28" s="3" t="s">
        <v>56</v>
      </c>
      <c r="J28" s="3" t="s">
        <v>57</v>
      </c>
      <c r="K28" s="3" t="s">
        <v>58</v>
      </c>
      <c r="L28" s="3" t="s">
        <v>59</v>
      </c>
    </row>
    <row r="29" spans="2:80" ht="21">
      <c r="B29" s="65" t="s">
        <v>115</v>
      </c>
      <c r="D29" s="57">
        <f>SUM(E29:L29)</f>
        <v>0</v>
      </c>
      <c r="E29" s="44">
        <f>'ซาก x-rayเป็ดไล่ทุ่ง3-63'!AU5</f>
        <v>0</v>
      </c>
      <c r="F29" s="44">
        <f>'ซาก x-rayเป็ดไล่ทุ่ง3-63'!AV5</f>
        <v>0</v>
      </c>
      <c r="G29" s="44">
        <f>'ซาก x-rayเป็ดไล่ทุ่ง3-63'!AW5</f>
        <v>0</v>
      </c>
      <c r="H29" s="44">
        <f>'ซาก x-rayเป็ดไล่ทุ่ง3-63'!AX5</f>
        <v>0</v>
      </c>
      <c r="I29" s="44">
        <f>'ซาก x-rayเป็ดไล่ทุ่ง3-63'!AY5</f>
        <v>0</v>
      </c>
      <c r="J29" s="44">
        <f>'ซาก x-rayเป็ดไล่ทุ่ง3-63'!AZ5</f>
        <v>0</v>
      </c>
      <c r="K29" s="44">
        <f>'ซาก x-rayเป็ดไล่ทุ่ง3-63'!BA5</f>
        <v>0</v>
      </c>
      <c r="L29" s="44">
        <f>'ซาก x-rayเป็ดไล่ทุ่ง3-63'!BB5</f>
        <v>0</v>
      </c>
    </row>
    <row r="30" spans="2:80" ht="21">
      <c r="B30" s="65" t="s">
        <v>121</v>
      </c>
      <c r="D30" s="64">
        <f>SUM(E30:L30)</f>
        <v>0</v>
      </c>
      <c r="E30" s="44">
        <f>E29*2</f>
        <v>0</v>
      </c>
      <c r="F30" s="44">
        <f t="shared" ref="F30:L30" si="11">F29*2</f>
        <v>0</v>
      </c>
      <c r="G30" s="44">
        <f t="shared" si="11"/>
        <v>0</v>
      </c>
      <c r="H30" s="44">
        <f t="shared" si="11"/>
        <v>0</v>
      </c>
      <c r="I30" s="44">
        <f t="shared" si="11"/>
        <v>0</v>
      </c>
      <c r="J30" s="44">
        <f t="shared" si="11"/>
        <v>0</v>
      </c>
      <c r="K30" s="44">
        <f t="shared" si="11"/>
        <v>0</v>
      </c>
      <c r="L30" s="44">
        <f t="shared" si="11"/>
        <v>0</v>
      </c>
    </row>
    <row r="31" spans="2:80" ht="21">
      <c r="B31" s="65" t="s">
        <v>122</v>
      </c>
      <c r="D31" s="64">
        <f>SUM(E31:L31)</f>
        <v>0</v>
      </c>
      <c r="E31" s="44">
        <f>E29*5</f>
        <v>0</v>
      </c>
      <c r="F31" s="44">
        <f t="shared" ref="F31:L31" si="12">F29*5</f>
        <v>0</v>
      </c>
      <c r="G31" s="44">
        <f t="shared" si="12"/>
        <v>0</v>
      </c>
      <c r="H31" s="44">
        <f t="shared" si="12"/>
        <v>0</v>
      </c>
      <c r="I31" s="44">
        <f t="shared" si="12"/>
        <v>0</v>
      </c>
      <c r="J31" s="44">
        <f t="shared" si="12"/>
        <v>0</v>
      </c>
      <c r="K31" s="44">
        <f t="shared" si="12"/>
        <v>0</v>
      </c>
      <c r="L31" s="44">
        <f t="shared" si="12"/>
        <v>0</v>
      </c>
    </row>
    <row r="32" spans="2:80">
      <c r="B32" s="65"/>
    </row>
    <row r="33" spans="2:13" ht="18.75">
      <c r="B33" s="65"/>
      <c r="D33" s="137" t="s">
        <v>7</v>
      </c>
      <c r="E33" s="137"/>
      <c r="F33" s="137"/>
      <c r="G33" s="137"/>
      <c r="H33" s="137"/>
      <c r="I33" s="137"/>
      <c r="J33" s="137"/>
      <c r="K33" s="137"/>
      <c r="L33" s="137"/>
      <c r="M33" s="137"/>
    </row>
    <row r="34" spans="2:13" ht="18.75">
      <c r="B34" s="65"/>
      <c r="D34" s="13" t="s">
        <v>60</v>
      </c>
      <c r="E34" s="4" t="s">
        <v>61</v>
      </c>
      <c r="F34" s="4" t="s">
        <v>62</v>
      </c>
      <c r="G34" s="4" t="s">
        <v>63</v>
      </c>
      <c r="H34" s="4" t="s">
        <v>64</v>
      </c>
      <c r="I34" s="4" t="s">
        <v>65</v>
      </c>
      <c r="J34" s="4" t="s">
        <v>66</v>
      </c>
      <c r="K34" s="4" t="s">
        <v>67</v>
      </c>
      <c r="L34" s="4" t="s">
        <v>68</v>
      </c>
      <c r="M34" s="4" t="s">
        <v>69</v>
      </c>
    </row>
    <row r="35" spans="2:13" ht="21">
      <c r="B35" s="65" t="s">
        <v>115</v>
      </c>
      <c r="D35" s="57">
        <f>SUM(E35:M35)</f>
        <v>190</v>
      </c>
      <c r="E35" s="44">
        <f>'ซาก x-rayเป็ดไล่ทุ่ง3-63'!BD5</f>
        <v>42</v>
      </c>
      <c r="F35" s="44">
        <f>'ซาก x-rayเป็ดไล่ทุ่ง3-63'!BE5</f>
        <v>34</v>
      </c>
      <c r="G35" s="44">
        <f>'ซาก x-rayเป็ดไล่ทุ่ง3-63'!BF5</f>
        <v>1</v>
      </c>
      <c r="H35" s="44">
        <f>'ซาก x-rayเป็ดไล่ทุ่ง3-63'!BG5</f>
        <v>9</v>
      </c>
      <c r="I35" s="44">
        <f>'ซาก x-rayเป็ดไล่ทุ่ง3-63'!BH5</f>
        <v>20</v>
      </c>
      <c r="J35" s="44">
        <f>'ซาก x-rayเป็ดไล่ทุ่ง3-63'!BI5</f>
        <v>0</v>
      </c>
      <c r="K35" s="44">
        <f>'ซาก x-rayเป็ดไล่ทุ่ง3-63'!BJ5</f>
        <v>18</v>
      </c>
      <c r="L35" s="44">
        <f>'ซาก x-rayเป็ดไล่ทุ่ง3-63'!BK5</f>
        <v>13</v>
      </c>
      <c r="M35" s="44">
        <f>'ซาก x-rayเป็ดไล่ทุ่ง3-63'!BL5</f>
        <v>53</v>
      </c>
    </row>
    <row r="36" spans="2:13" ht="21">
      <c r="B36" s="65" t="s">
        <v>121</v>
      </c>
      <c r="D36" s="64">
        <f>SUM(E36:M36)</f>
        <v>380</v>
      </c>
      <c r="E36" s="44">
        <f>E35*2</f>
        <v>84</v>
      </c>
      <c r="F36" s="44">
        <f t="shared" ref="F36:M36" si="13">F35*2</f>
        <v>68</v>
      </c>
      <c r="G36" s="44">
        <f t="shared" si="13"/>
        <v>2</v>
      </c>
      <c r="H36" s="44">
        <f t="shared" si="13"/>
        <v>18</v>
      </c>
      <c r="I36" s="44">
        <f t="shared" si="13"/>
        <v>40</v>
      </c>
      <c r="J36" s="44">
        <f t="shared" si="13"/>
        <v>0</v>
      </c>
      <c r="K36" s="44">
        <f t="shared" si="13"/>
        <v>36</v>
      </c>
      <c r="L36" s="44">
        <f t="shared" si="13"/>
        <v>26</v>
      </c>
      <c r="M36" s="44">
        <f t="shared" si="13"/>
        <v>106</v>
      </c>
    </row>
    <row r="37" spans="2:13" ht="21">
      <c r="B37" s="65" t="s">
        <v>122</v>
      </c>
      <c r="D37" s="64">
        <f>SUM(E37:M37)</f>
        <v>950</v>
      </c>
      <c r="E37" s="44">
        <f>E35*5</f>
        <v>210</v>
      </c>
      <c r="F37" s="44">
        <f t="shared" ref="F37:M37" si="14">F35*5</f>
        <v>170</v>
      </c>
      <c r="G37" s="44">
        <f t="shared" si="14"/>
        <v>5</v>
      </c>
      <c r="H37" s="44">
        <f t="shared" si="14"/>
        <v>45</v>
      </c>
      <c r="I37" s="44">
        <f t="shared" si="14"/>
        <v>100</v>
      </c>
      <c r="J37" s="44">
        <f t="shared" si="14"/>
        <v>0</v>
      </c>
      <c r="K37" s="44">
        <f t="shared" si="14"/>
        <v>90</v>
      </c>
      <c r="L37" s="44">
        <f t="shared" si="14"/>
        <v>65</v>
      </c>
      <c r="M37" s="44">
        <f t="shared" si="14"/>
        <v>265</v>
      </c>
    </row>
    <row r="38" spans="2:13">
      <c r="B38" s="65"/>
    </row>
    <row r="39" spans="2:13" ht="18.75">
      <c r="B39" s="65"/>
      <c r="D39" s="138" t="s">
        <v>8</v>
      </c>
      <c r="E39" s="139"/>
      <c r="F39" s="139"/>
      <c r="G39" s="139"/>
      <c r="H39" s="139"/>
      <c r="I39" s="139"/>
      <c r="J39" s="139"/>
      <c r="K39" s="139"/>
      <c r="L39" s="140"/>
    </row>
    <row r="40" spans="2:13" ht="18.75">
      <c r="B40" s="65"/>
      <c r="D40" s="13" t="s">
        <v>70</v>
      </c>
      <c r="E40" s="3" t="s">
        <v>71</v>
      </c>
      <c r="F40" s="3" t="s">
        <v>72</v>
      </c>
      <c r="G40" s="3" t="s">
        <v>73</v>
      </c>
      <c r="H40" s="3" t="s">
        <v>74</v>
      </c>
      <c r="I40" s="3" t="s">
        <v>75</v>
      </c>
      <c r="J40" s="3" t="s">
        <v>76</v>
      </c>
      <c r="K40" s="3" t="s">
        <v>77</v>
      </c>
      <c r="L40" s="3" t="s">
        <v>78</v>
      </c>
    </row>
    <row r="41" spans="2:13" ht="21">
      <c r="B41" s="65" t="s">
        <v>115</v>
      </c>
      <c r="D41" s="57">
        <f>SUM(E41:L41)</f>
        <v>72</v>
      </c>
      <c r="E41" s="44">
        <f>'ซาก x-rayเป็ดไล่ทุ่ง3-63'!BN5</f>
        <v>8</v>
      </c>
      <c r="F41" s="44">
        <f>'ซาก x-rayเป็ดไล่ทุ่ง3-63'!BO5</f>
        <v>50</v>
      </c>
      <c r="G41" s="44">
        <f>'ซาก x-rayเป็ดไล่ทุ่ง3-63'!BP5</f>
        <v>8</v>
      </c>
      <c r="H41" s="44">
        <f>'ซาก x-rayเป็ดไล่ทุ่ง3-63'!BQ5</f>
        <v>0</v>
      </c>
      <c r="I41" s="44">
        <f>'ซาก x-rayเป็ดไล่ทุ่ง3-63'!BR5</f>
        <v>6</v>
      </c>
      <c r="J41" s="44">
        <f>'ซาก x-rayเป็ดไล่ทุ่ง3-63'!BS5</f>
        <v>0</v>
      </c>
      <c r="K41" s="44">
        <f>'ซาก x-rayเป็ดไล่ทุ่ง3-63'!BT5</f>
        <v>0</v>
      </c>
      <c r="L41" s="44">
        <f>'ซาก x-rayเป็ดไล่ทุ่ง3-63'!BU5</f>
        <v>0</v>
      </c>
    </row>
    <row r="42" spans="2:13" ht="21">
      <c r="B42" s="65" t="s">
        <v>121</v>
      </c>
      <c r="D42" s="64">
        <f>SUM(E42:L42)</f>
        <v>144</v>
      </c>
      <c r="E42" s="44">
        <f>E41*2</f>
        <v>16</v>
      </c>
      <c r="F42" s="44">
        <f t="shared" ref="F42:L42" si="15">F41*2</f>
        <v>100</v>
      </c>
      <c r="G42" s="44">
        <f t="shared" si="15"/>
        <v>16</v>
      </c>
      <c r="H42" s="44">
        <f t="shared" si="15"/>
        <v>0</v>
      </c>
      <c r="I42" s="44">
        <f t="shared" si="15"/>
        <v>12</v>
      </c>
      <c r="J42" s="44">
        <f t="shared" si="15"/>
        <v>0</v>
      </c>
      <c r="K42" s="44">
        <f t="shared" si="15"/>
        <v>0</v>
      </c>
      <c r="L42" s="44">
        <f t="shared" si="15"/>
        <v>0</v>
      </c>
    </row>
    <row r="43" spans="2:13" ht="21">
      <c r="B43" s="65" t="s">
        <v>122</v>
      </c>
      <c r="D43" s="64">
        <f>SUM(E43:L43)</f>
        <v>360</v>
      </c>
      <c r="E43" s="44">
        <f>E41*5</f>
        <v>40</v>
      </c>
      <c r="F43" s="44">
        <f t="shared" ref="F43:L43" si="16">F41*5</f>
        <v>250</v>
      </c>
      <c r="G43" s="44">
        <f t="shared" si="16"/>
        <v>40</v>
      </c>
      <c r="H43" s="44">
        <f t="shared" si="16"/>
        <v>0</v>
      </c>
      <c r="I43" s="44">
        <f t="shared" si="16"/>
        <v>30</v>
      </c>
      <c r="J43" s="44">
        <f t="shared" si="16"/>
        <v>0</v>
      </c>
      <c r="K43" s="44">
        <f t="shared" si="16"/>
        <v>0</v>
      </c>
      <c r="L43" s="44">
        <f t="shared" si="16"/>
        <v>0</v>
      </c>
    </row>
    <row r="44" spans="2:13">
      <c r="B44" s="65"/>
    </row>
    <row r="45" spans="2:13" ht="18.75">
      <c r="B45" s="65"/>
      <c r="D45" s="134" t="s">
        <v>9</v>
      </c>
      <c r="E45" s="135"/>
      <c r="F45" s="135"/>
      <c r="G45" s="135"/>
      <c r="H45" s="135"/>
      <c r="I45" s="135"/>
      <c r="J45" s="135"/>
      <c r="K45" s="135"/>
      <c r="L45" s="135"/>
      <c r="M45" s="136"/>
    </row>
    <row r="46" spans="2:13" ht="18.75">
      <c r="B46" s="65"/>
      <c r="D46" s="13" t="s">
        <v>96</v>
      </c>
      <c r="E46" s="4" t="s">
        <v>79</v>
      </c>
      <c r="F46" s="4" t="s">
        <v>80</v>
      </c>
      <c r="G46" s="4" t="s">
        <v>81</v>
      </c>
      <c r="H46" s="4" t="s">
        <v>82</v>
      </c>
      <c r="I46" s="4" t="s">
        <v>125</v>
      </c>
      <c r="J46" s="4" t="s">
        <v>83</v>
      </c>
      <c r="K46" s="4" t="s">
        <v>84</v>
      </c>
      <c r="L46" s="4" t="s">
        <v>85</v>
      </c>
      <c r="M46" s="4" t="s">
        <v>86</v>
      </c>
    </row>
    <row r="47" spans="2:13" ht="21">
      <c r="B47" s="65" t="s">
        <v>115</v>
      </c>
      <c r="D47" s="57">
        <f>SUM(E47:M47)</f>
        <v>17</v>
      </c>
      <c r="E47" s="44">
        <f>'ซาก x-rayเป็ดไล่ทุ่ง3-63'!BW5</f>
        <v>0</v>
      </c>
      <c r="F47" s="44">
        <f>'ซาก x-rayเป็ดไล่ทุ่ง3-63'!BX5</f>
        <v>16</v>
      </c>
      <c r="G47" s="44">
        <f>'ซาก x-rayเป็ดไล่ทุ่ง3-63'!BY5</f>
        <v>0</v>
      </c>
      <c r="H47" s="44">
        <f>'ซาก x-rayเป็ดไล่ทุ่ง3-63'!BZ5</f>
        <v>0</v>
      </c>
      <c r="I47" s="44">
        <f>'ซาก x-rayเป็ดไล่ทุ่ง3-63'!CA5</f>
        <v>1</v>
      </c>
      <c r="J47" s="44">
        <f>'ซาก x-rayเป็ดไล่ทุ่ง3-63'!CB5</f>
        <v>0</v>
      </c>
      <c r="K47" s="44">
        <f>'ซาก x-rayเป็ดไล่ทุ่ง3-63'!CC5</f>
        <v>0</v>
      </c>
      <c r="L47" s="44">
        <f>'ซาก x-rayเป็ดไล่ทุ่ง3-63'!CD5</f>
        <v>0</v>
      </c>
      <c r="M47" s="44">
        <f>'ซาก x-rayเป็ดไล่ทุ่ง3-63'!CE5</f>
        <v>0</v>
      </c>
    </row>
    <row r="48" spans="2:13" ht="21">
      <c r="B48" s="65" t="s">
        <v>121</v>
      </c>
      <c r="D48" s="64">
        <f>SUM(E48:M48)</f>
        <v>34</v>
      </c>
      <c r="E48" s="44">
        <f>E47*2</f>
        <v>0</v>
      </c>
      <c r="F48" s="44">
        <f t="shared" ref="F48:M48" si="17">F47*2</f>
        <v>32</v>
      </c>
      <c r="G48" s="44">
        <f t="shared" si="17"/>
        <v>0</v>
      </c>
      <c r="H48" s="44">
        <f t="shared" si="17"/>
        <v>0</v>
      </c>
      <c r="I48" s="44">
        <f t="shared" si="17"/>
        <v>2</v>
      </c>
      <c r="J48" s="44">
        <f t="shared" si="17"/>
        <v>0</v>
      </c>
      <c r="K48" s="44">
        <f t="shared" si="17"/>
        <v>0</v>
      </c>
      <c r="L48" s="44">
        <f t="shared" si="17"/>
        <v>0</v>
      </c>
      <c r="M48" s="44">
        <f t="shared" si="17"/>
        <v>0</v>
      </c>
    </row>
    <row r="49" spans="2:13" ht="21">
      <c r="B49" s="65" t="s">
        <v>122</v>
      </c>
      <c r="D49" s="64">
        <f>SUM(E49:M49)</f>
        <v>85</v>
      </c>
      <c r="E49" s="44">
        <f>E47*5</f>
        <v>0</v>
      </c>
      <c r="F49" s="44">
        <f t="shared" ref="F49:M49" si="18">F47*5</f>
        <v>80</v>
      </c>
      <c r="G49" s="44">
        <f t="shared" si="18"/>
        <v>0</v>
      </c>
      <c r="H49" s="44">
        <f t="shared" si="18"/>
        <v>0</v>
      </c>
      <c r="I49" s="44">
        <f t="shared" si="18"/>
        <v>5</v>
      </c>
      <c r="J49" s="44">
        <f t="shared" si="18"/>
        <v>0</v>
      </c>
      <c r="K49" s="44">
        <f t="shared" si="18"/>
        <v>0</v>
      </c>
      <c r="L49" s="44">
        <f t="shared" si="18"/>
        <v>0</v>
      </c>
      <c r="M49" s="44">
        <f t="shared" si="18"/>
        <v>0</v>
      </c>
    </row>
    <row r="50" spans="2:13">
      <c r="B50" s="65"/>
    </row>
    <row r="51" spans="2:13" ht="18.75">
      <c r="B51" s="65"/>
      <c r="D51" s="138" t="s">
        <v>10</v>
      </c>
      <c r="E51" s="139"/>
      <c r="F51" s="139"/>
      <c r="G51" s="139"/>
      <c r="H51" s="139"/>
      <c r="I51" s="140"/>
    </row>
    <row r="52" spans="2:13" ht="18.75">
      <c r="B52" s="65"/>
      <c r="D52" s="13" t="s">
        <v>87</v>
      </c>
      <c r="E52" s="3" t="s">
        <v>88</v>
      </c>
      <c r="F52" s="3" t="s">
        <v>89</v>
      </c>
      <c r="G52" s="3" t="s">
        <v>90</v>
      </c>
      <c r="H52" s="3" t="s">
        <v>91</v>
      </c>
      <c r="I52" s="3" t="s">
        <v>92</v>
      </c>
    </row>
    <row r="53" spans="2:13" ht="18.75">
      <c r="B53" s="65" t="s">
        <v>115</v>
      </c>
      <c r="D53" s="51">
        <f>SUM(E53:I53)</f>
        <v>0</v>
      </c>
      <c r="E53" s="44">
        <f>'ซาก x-rayเป็ดไล่ทุ่ง3-63'!CG5</f>
        <v>0</v>
      </c>
      <c r="F53" s="44">
        <f>'ซาก x-rayเป็ดไล่ทุ่ง3-63'!CH5</f>
        <v>0</v>
      </c>
      <c r="G53" s="44">
        <f>'ซาก x-rayเป็ดไล่ทุ่ง3-63'!CI5</f>
        <v>0</v>
      </c>
      <c r="H53" s="44">
        <f>'ซาก x-rayเป็ดไล่ทุ่ง3-63'!CJ5</f>
        <v>0</v>
      </c>
      <c r="I53" s="44">
        <f>'ซาก x-rayเป็ดไล่ทุ่ง3-63'!CK5</f>
        <v>0</v>
      </c>
    </row>
    <row r="54" spans="2:13" ht="18.75">
      <c r="B54" s="65" t="s">
        <v>121</v>
      </c>
      <c r="D54" s="62">
        <f>SUM(E54:I54)</f>
        <v>0</v>
      </c>
      <c r="E54" s="44">
        <f>E53*2</f>
        <v>0</v>
      </c>
      <c r="F54" s="44">
        <f t="shared" ref="F54:I54" si="19">F53*2</f>
        <v>0</v>
      </c>
      <c r="G54" s="44">
        <f t="shared" si="19"/>
        <v>0</v>
      </c>
      <c r="H54" s="44">
        <f t="shared" si="19"/>
        <v>0</v>
      </c>
      <c r="I54" s="44">
        <f t="shared" si="19"/>
        <v>0</v>
      </c>
    </row>
    <row r="55" spans="2:13" ht="18.75">
      <c r="B55" s="65" t="s">
        <v>122</v>
      </c>
      <c r="D55" s="62">
        <f>SUM(E55:I55)</f>
        <v>0</v>
      </c>
      <c r="E55" s="44">
        <f>E53*5</f>
        <v>0</v>
      </c>
      <c r="F55" s="44">
        <f t="shared" ref="F55:I55" si="20">F53*5</f>
        <v>0</v>
      </c>
      <c r="G55" s="44">
        <f t="shared" si="20"/>
        <v>0</v>
      </c>
      <c r="H55" s="44">
        <f t="shared" si="20"/>
        <v>0</v>
      </c>
      <c r="I55" s="44">
        <f t="shared" si="20"/>
        <v>0</v>
      </c>
    </row>
  </sheetData>
  <mergeCells count="14">
    <mergeCell ref="D9:M9"/>
    <mergeCell ref="A1:F1"/>
    <mergeCell ref="A3:A4"/>
    <mergeCell ref="B3:B4"/>
    <mergeCell ref="C3:C4"/>
    <mergeCell ref="D3:M3"/>
    <mergeCell ref="D45:M45"/>
    <mergeCell ref="D51:I51"/>
    <mergeCell ref="A11:A12"/>
    <mergeCell ref="D15:L15"/>
    <mergeCell ref="D21:P21"/>
    <mergeCell ref="D27:L27"/>
    <mergeCell ref="D33:M33"/>
    <mergeCell ref="D39:L3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zoomScale="80" zoomScaleNormal="80" workbookViewId="0">
      <selection activeCell="O14" sqref="O14"/>
    </sheetView>
  </sheetViews>
  <sheetFormatPr defaultRowHeight="15"/>
  <cols>
    <col min="1" max="1" width="14" bestFit="1" customWidth="1"/>
    <col min="2" max="2" width="15.28515625" bestFit="1" customWidth="1"/>
    <col min="3" max="3" width="20" bestFit="1" customWidth="1"/>
    <col min="4" max="4" width="13.28515625" bestFit="1" customWidth="1"/>
    <col min="5" max="5" width="26.5703125" bestFit="1" customWidth="1"/>
  </cols>
  <sheetData>
    <row r="1" spans="1:5">
      <c r="A1" s="147" t="s">
        <v>103</v>
      </c>
      <c r="B1" s="147"/>
      <c r="C1" s="147"/>
      <c r="D1" s="109"/>
      <c r="E1" s="109"/>
    </row>
    <row r="2" spans="1:5">
      <c r="A2" s="47" t="s">
        <v>100</v>
      </c>
      <c r="B2" s="47" t="s">
        <v>128</v>
      </c>
      <c r="C2" s="47" t="s">
        <v>126</v>
      </c>
      <c r="D2" s="47" t="s">
        <v>127</v>
      </c>
      <c r="E2" s="47" t="s">
        <v>129</v>
      </c>
    </row>
    <row r="3" spans="1:5">
      <c r="A3" s="47" t="s">
        <v>113</v>
      </c>
      <c r="B3" s="78">
        <f>'SERUM x-rayเป็ดไล่ทุ่ง3-63'!D5</f>
        <v>25</v>
      </c>
      <c r="C3" s="78">
        <f>'SERUM x-rayเป็ดไล่ทุ่ง3-63'!D6</f>
        <v>750</v>
      </c>
      <c r="D3" s="78">
        <f>'ซาก x-rayเป็ดไล่ทุ่ง3-63'!D5</f>
        <v>117</v>
      </c>
      <c r="E3" s="78">
        <f>'ซาก x-rayเป็ดไล่ทุ่ง3-63'!D6</f>
        <v>234</v>
      </c>
    </row>
    <row r="4" spans="1:5">
      <c r="A4" s="77" t="s">
        <v>101</v>
      </c>
      <c r="B4" s="87">
        <v>0</v>
      </c>
      <c r="C4" s="87">
        <v>0</v>
      </c>
      <c r="D4" s="87">
        <v>0</v>
      </c>
      <c r="E4" s="87">
        <v>0</v>
      </c>
    </row>
    <row r="5" spans="1:5">
      <c r="A5" s="77" t="s">
        <v>102</v>
      </c>
      <c r="B5" s="80">
        <f>(B4/B3)*100</f>
        <v>0</v>
      </c>
      <c r="C5" s="80">
        <f>(C4/C3)*100</f>
        <v>0</v>
      </c>
      <c r="D5" s="80">
        <f>(D4/D3)*100</f>
        <v>0</v>
      </c>
      <c r="E5" s="80">
        <f>(E4/E3)*100</f>
        <v>0</v>
      </c>
    </row>
    <row r="9" spans="1:5">
      <c r="A9" s="152" t="s">
        <v>104</v>
      </c>
      <c r="B9" s="152"/>
      <c r="C9" s="152"/>
      <c r="D9" s="110"/>
      <c r="E9" s="110"/>
    </row>
    <row r="10" spans="1:5">
      <c r="A10" s="47" t="s">
        <v>100</v>
      </c>
      <c r="B10" s="47" t="s">
        <v>128</v>
      </c>
      <c r="C10" s="47" t="s">
        <v>126</v>
      </c>
      <c r="D10" s="47" t="s">
        <v>127</v>
      </c>
      <c r="E10" s="47" t="s">
        <v>129</v>
      </c>
    </row>
    <row r="11" spans="1:5">
      <c r="A11" s="47" t="s">
        <v>113</v>
      </c>
      <c r="B11" s="78">
        <f>'SERUM x-rayเป็ดไล่ทุ่ง3-63'!N5</f>
        <v>1</v>
      </c>
      <c r="C11" s="78">
        <f>'SERUM x-rayเป็ดไล่ทุ่ง3-63'!N6</f>
        <v>30</v>
      </c>
      <c r="D11" s="78">
        <f>'ซาก x-rayเป็ดไล่ทุ่ง3-63'!N5</f>
        <v>3</v>
      </c>
      <c r="E11" s="78">
        <f>'ซาก x-rayเป็ดไล่ทุ่ง3-63'!N6</f>
        <v>6</v>
      </c>
    </row>
    <row r="12" spans="1:5">
      <c r="A12" s="77" t="s">
        <v>101</v>
      </c>
      <c r="B12" s="87">
        <v>0</v>
      </c>
      <c r="C12" s="87">
        <v>0</v>
      </c>
      <c r="D12" s="87">
        <v>0</v>
      </c>
      <c r="E12" s="87">
        <v>0</v>
      </c>
    </row>
    <row r="13" spans="1:5">
      <c r="A13" s="77" t="s">
        <v>102</v>
      </c>
      <c r="B13" s="81">
        <f>(B12/B11)*100</f>
        <v>0</v>
      </c>
      <c r="C13" s="81">
        <f>(C12/C11)*100</f>
        <v>0</v>
      </c>
      <c r="D13" s="81">
        <f>(D12/D11)*100</f>
        <v>0</v>
      </c>
      <c r="E13" s="81">
        <f>(E12/E11)*100</f>
        <v>0</v>
      </c>
    </row>
    <row r="17" spans="1:5">
      <c r="A17" s="153" t="s">
        <v>105</v>
      </c>
      <c r="B17" s="153"/>
      <c r="C17" s="153"/>
      <c r="D17" s="111"/>
      <c r="E17" s="111"/>
    </row>
    <row r="18" spans="1:5">
      <c r="A18" s="47" t="s">
        <v>100</v>
      </c>
      <c r="B18" s="47" t="s">
        <v>128</v>
      </c>
      <c r="C18" s="47" t="s">
        <v>126</v>
      </c>
      <c r="D18" s="47" t="s">
        <v>127</v>
      </c>
      <c r="E18" s="47" t="s">
        <v>129</v>
      </c>
    </row>
    <row r="19" spans="1:5">
      <c r="A19" s="47" t="s">
        <v>113</v>
      </c>
      <c r="B19" s="78">
        <f>'SERUM x-rayเป็ดไล่ทุ่ง3-63'!X5</f>
        <v>1</v>
      </c>
      <c r="C19" s="78">
        <f>'SERUM x-rayเป็ดไล่ทุ่ง3-63'!X6</f>
        <v>30</v>
      </c>
      <c r="D19" s="78">
        <f>'ซาก x-rayเป็ดไล่ทุ่ง3-63'!X5</f>
        <v>2</v>
      </c>
      <c r="E19" s="78">
        <f>'ซาก x-rayเป็ดไล่ทุ่ง3-63'!X6</f>
        <v>4</v>
      </c>
    </row>
    <row r="20" spans="1:5">
      <c r="A20" s="77" t="s">
        <v>101</v>
      </c>
      <c r="B20" s="87">
        <v>0</v>
      </c>
      <c r="C20" s="87">
        <v>0</v>
      </c>
      <c r="D20" s="87">
        <v>0</v>
      </c>
      <c r="E20" s="87">
        <v>0</v>
      </c>
    </row>
    <row r="21" spans="1:5">
      <c r="A21" s="77" t="s">
        <v>102</v>
      </c>
      <c r="B21" s="82">
        <f>(B20/B19)*100</f>
        <v>0</v>
      </c>
      <c r="C21" s="82">
        <f>(C20/C19)*100</f>
        <v>0</v>
      </c>
      <c r="D21" s="82">
        <f>(D20/D19)*100</f>
        <v>0</v>
      </c>
      <c r="E21" s="82">
        <f>(E20/E19)*100</f>
        <v>0</v>
      </c>
    </row>
    <row r="25" spans="1:5">
      <c r="A25" s="154" t="s">
        <v>106</v>
      </c>
      <c r="B25" s="154"/>
      <c r="C25" s="154"/>
      <c r="D25" s="112"/>
      <c r="E25" s="112"/>
    </row>
    <row r="26" spans="1:5">
      <c r="A26" s="47" t="s">
        <v>100</v>
      </c>
      <c r="B26" s="47" t="s">
        <v>128</v>
      </c>
      <c r="C26" s="47" t="s">
        <v>126</v>
      </c>
      <c r="D26" s="47" t="s">
        <v>127</v>
      </c>
      <c r="E26" s="47" t="s">
        <v>129</v>
      </c>
    </row>
    <row r="27" spans="1:5">
      <c r="A27" s="47" t="s">
        <v>113</v>
      </c>
      <c r="B27" s="78">
        <f>'SERUM x-rayเป็ดไล่ทุ่ง3-63'!AG5</f>
        <v>8</v>
      </c>
      <c r="C27" s="78">
        <f>'SERUM x-rayเป็ดไล่ทุ่ง3-63'!AG6</f>
        <v>240</v>
      </c>
      <c r="D27" s="78">
        <f>'ซาก x-rayเป็ดไล่ทุ่ง3-63'!AG5</f>
        <v>34</v>
      </c>
      <c r="E27" s="78">
        <f>'ซาก x-rayเป็ดไล่ทุ่ง3-63'!AG6</f>
        <v>68</v>
      </c>
    </row>
    <row r="28" spans="1:5">
      <c r="A28" s="77" t="s">
        <v>101</v>
      </c>
      <c r="B28" s="87">
        <v>0</v>
      </c>
      <c r="C28" s="87">
        <v>0</v>
      </c>
      <c r="D28" s="87">
        <v>0</v>
      </c>
      <c r="E28" s="87">
        <v>0</v>
      </c>
    </row>
    <row r="29" spans="1:5">
      <c r="A29" s="77" t="s">
        <v>102</v>
      </c>
      <c r="B29" s="83">
        <f>(B28/B27)*100</f>
        <v>0</v>
      </c>
      <c r="C29" s="83">
        <f>(C28/C27)*100</f>
        <v>0</v>
      </c>
      <c r="D29" s="83">
        <f>(D28/D27)*100</f>
        <v>0</v>
      </c>
      <c r="E29" s="83">
        <f>(E28/E27)*100</f>
        <v>0</v>
      </c>
    </row>
    <row r="33" spans="1:5">
      <c r="A33" s="155" t="s">
        <v>107</v>
      </c>
      <c r="B33" s="155"/>
      <c r="C33" s="155"/>
      <c r="D33" s="113"/>
      <c r="E33" s="113"/>
    </row>
    <row r="34" spans="1:5">
      <c r="A34" s="47" t="s">
        <v>100</v>
      </c>
      <c r="B34" s="47" t="s">
        <v>128</v>
      </c>
      <c r="C34" s="47" t="s">
        <v>126</v>
      </c>
      <c r="D34" s="47" t="s">
        <v>127</v>
      </c>
      <c r="E34" s="47" t="s">
        <v>129</v>
      </c>
    </row>
    <row r="35" spans="1:5">
      <c r="A35" s="47" t="s">
        <v>113</v>
      </c>
      <c r="B35" s="78">
        <f>'SERUM x-rayเป็ดไล่ทุ่ง3-63'!AT5</f>
        <v>0</v>
      </c>
      <c r="C35" s="78">
        <f>'SERUM x-rayเป็ดไล่ทุ่ง3-63'!AT6</f>
        <v>0</v>
      </c>
      <c r="D35" s="78">
        <f>'ซาก x-rayเป็ดไล่ทุ่ง3-63'!AT5</f>
        <v>0</v>
      </c>
      <c r="E35" s="78">
        <f>'ซาก x-rayเป็ดไล่ทุ่ง3-63'!AT6</f>
        <v>0</v>
      </c>
    </row>
    <row r="36" spans="1:5">
      <c r="A36" s="77" t="s">
        <v>101</v>
      </c>
      <c r="B36" s="87">
        <v>0</v>
      </c>
      <c r="C36" s="87">
        <v>0</v>
      </c>
      <c r="D36" s="87">
        <v>0</v>
      </c>
      <c r="E36" s="87">
        <v>0</v>
      </c>
    </row>
    <row r="37" spans="1:5">
      <c r="A37" s="77" t="s">
        <v>102</v>
      </c>
      <c r="B37" s="84" t="e">
        <f>(B36/B35)*100</f>
        <v>#DIV/0!</v>
      </c>
      <c r="C37" s="84" t="e">
        <f>(C36/C35)*100</f>
        <v>#DIV/0!</v>
      </c>
      <c r="D37" s="84" t="e">
        <f>(D36/D35)*100</f>
        <v>#DIV/0!</v>
      </c>
      <c r="E37" s="84" t="e">
        <f>(E36/E35)*100</f>
        <v>#DIV/0!</v>
      </c>
    </row>
    <row r="41" spans="1:5">
      <c r="A41" s="156" t="s">
        <v>108</v>
      </c>
      <c r="B41" s="156"/>
      <c r="C41" s="156"/>
      <c r="D41" s="114"/>
      <c r="E41" s="114"/>
    </row>
    <row r="42" spans="1:5">
      <c r="A42" s="47" t="s">
        <v>100</v>
      </c>
      <c r="B42" s="47" t="s">
        <v>128</v>
      </c>
      <c r="C42" s="47" t="s">
        <v>126</v>
      </c>
      <c r="D42" s="47" t="s">
        <v>127</v>
      </c>
      <c r="E42" s="47" t="s">
        <v>129</v>
      </c>
    </row>
    <row r="43" spans="1:5">
      <c r="A43" s="47" t="s">
        <v>113</v>
      </c>
      <c r="B43" s="78">
        <f>'SERUM x-rayเป็ดไล่ทุ่ง3-63'!BC5</f>
        <v>41</v>
      </c>
      <c r="C43" s="78">
        <f>'SERUM x-rayเป็ดไล่ทุ่ง3-63'!BC6</f>
        <v>1230</v>
      </c>
      <c r="D43" s="78">
        <f>'ซาก x-rayเป็ดไล่ทุ่ง3-63'!BC5</f>
        <v>190</v>
      </c>
      <c r="E43" s="78">
        <f>'ซาก x-rayเป็ดไล่ทุ่ง3-63'!BC6</f>
        <v>380</v>
      </c>
    </row>
    <row r="44" spans="1:5">
      <c r="A44" s="77" t="s">
        <v>101</v>
      </c>
      <c r="B44" s="87">
        <v>0</v>
      </c>
      <c r="C44" s="87">
        <v>0</v>
      </c>
      <c r="D44" s="87">
        <v>0</v>
      </c>
      <c r="E44" s="87">
        <v>0</v>
      </c>
    </row>
    <row r="45" spans="1:5">
      <c r="A45" s="77" t="s">
        <v>102</v>
      </c>
      <c r="B45" s="85">
        <f>(B44/B43)*100</f>
        <v>0</v>
      </c>
      <c r="C45" s="85">
        <f>(C44/C43)*100</f>
        <v>0</v>
      </c>
      <c r="D45" s="85">
        <f>(D44/D43)*100</f>
        <v>0</v>
      </c>
      <c r="E45" s="85">
        <f>(E44/E43)*100</f>
        <v>0</v>
      </c>
    </row>
    <row r="49" spans="1:5">
      <c r="A49" s="148" t="s">
        <v>109</v>
      </c>
      <c r="B49" s="148"/>
      <c r="C49" s="148"/>
      <c r="D49" s="115"/>
      <c r="E49" s="115"/>
    </row>
    <row r="50" spans="1:5">
      <c r="A50" s="47" t="s">
        <v>100</v>
      </c>
      <c r="B50" s="47" t="s">
        <v>128</v>
      </c>
      <c r="C50" s="47" t="s">
        <v>126</v>
      </c>
      <c r="D50" s="47" t="s">
        <v>127</v>
      </c>
      <c r="E50" s="47" t="s">
        <v>129</v>
      </c>
    </row>
    <row r="51" spans="1:5">
      <c r="A51" s="47" t="s">
        <v>113</v>
      </c>
      <c r="B51" s="78">
        <f>'SERUM x-rayเป็ดไล่ทุ่ง3-63'!BM5</f>
        <v>15</v>
      </c>
      <c r="C51" s="78">
        <f>'SERUM x-rayเป็ดไล่ทุ่ง3-63'!BM6</f>
        <v>450</v>
      </c>
      <c r="D51" s="78">
        <f>'ซาก x-rayเป็ดไล่ทุ่ง3-63'!BM5</f>
        <v>72</v>
      </c>
      <c r="E51" s="78">
        <f>'ซาก x-rayเป็ดไล่ทุ่ง3-63'!BM6</f>
        <v>144</v>
      </c>
    </row>
    <row r="52" spans="1:5">
      <c r="A52" s="77" t="s">
        <v>101</v>
      </c>
      <c r="B52" s="87">
        <v>0</v>
      </c>
      <c r="C52" s="87">
        <v>0</v>
      </c>
      <c r="D52" s="87">
        <v>0</v>
      </c>
      <c r="E52" s="87">
        <v>0</v>
      </c>
    </row>
    <row r="53" spans="1:5">
      <c r="A53" s="77" t="s">
        <v>102</v>
      </c>
      <c r="B53" s="79">
        <f>(B52/B51)*100</f>
        <v>0</v>
      </c>
      <c r="C53" s="79">
        <f>(C52/C51)*100</f>
        <v>0</v>
      </c>
      <c r="D53" s="79">
        <f>(D52/D51)*100</f>
        <v>0</v>
      </c>
      <c r="E53" s="79">
        <f>(E52/E51)*100</f>
        <v>0</v>
      </c>
    </row>
    <row r="57" spans="1:5">
      <c r="A57" s="149" t="s">
        <v>110</v>
      </c>
      <c r="B57" s="149"/>
      <c r="C57" s="149"/>
      <c r="D57" s="116"/>
      <c r="E57" s="116"/>
    </row>
    <row r="58" spans="1:5">
      <c r="A58" s="47" t="s">
        <v>100</v>
      </c>
      <c r="B58" s="47" t="s">
        <v>128</v>
      </c>
      <c r="C58" s="47" t="s">
        <v>126</v>
      </c>
      <c r="D58" s="47" t="s">
        <v>127</v>
      </c>
      <c r="E58" s="47" t="s">
        <v>129</v>
      </c>
    </row>
    <row r="59" spans="1:5">
      <c r="A59" s="47" t="s">
        <v>113</v>
      </c>
      <c r="B59" s="78">
        <f>'SERUM x-rayเป็ดไล่ทุ่ง3-63'!BV5</f>
        <v>4</v>
      </c>
      <c r="C59" s="78">
        <f>'SERUM x-rayเป็ดไล่ทุ่ง3-63'!BV6</f>
        <v>120</v>
      </c>
      <c r="D59" s="78">
        <f>'ซาก x-rayเป็ดไล่ทุ่ง3-63'!BV5</f>
        <v>17</v>
      </c>
      <c r="E59" s="78">
        <f>'ซาก x-rayเป็ดไล่ทุ่ง3-63'!BV6</f>
        <v>34</v>
      </c>
    </row>
    <row r="60" spans="1:5">
      <c r="A60" s="77" t="s">
        <v>101</v>
      </c>
      <c r="B60" s="87">
        <v>0</v>
      </c>
      <c r="C60" s="87">
        <v>0</v>
      </c>
      <c r="D60" s="87">
        <v>0</v>
      </c>
      <c r="E60" s="87">
        <v>0</v>
      </c>
    </row>
    <row r="61" spans="1:5">
      <c r="A61" s="77" t="s">
        <v>102</v>
      </c>
      <c r="B61" s="86">
        <f>(B60/B59)*100</f>
        <v>0</v>
      </c>
      <c r="C61" s="86">
        <f>(C60/C59)*100</f>
        <v>0</v>
      </c>
      <c r="D61" s="86">
        <f>(D60/D59)*100</f>
        <v>0</v>
      </c>
      <c r="E61" s="86">
        <f>(E60/E59)*100</f>
        <v>0</v>
      </c>
    </row>
    <row r="65" spans="1:5">
      <c r="A65" s="150" t="s">
        <v>111</v>
      </c>
      <c r="B65" s="150"/>
      <c r="C65" s="150"/>
      <c r="D65" s="117"/>
      <c r="E65" s="117"/>
    </row>
    <row r="66" spans="1:5">
      <c r="A66" s="47" t="s">
        <v>100</v>
      </c>
      <c r="B66" s="47" t="s">
        <v>128</v>
      </c>
      <c r="C66" s="47" t="s">
        <v>126</v>
      </c>
      <c r="D66" s="47" t="s">
        <v>127</v>
      </c>
      <c r="E66" s="47" t="s">
        <v>129</v>
      </c>
    </row>
    <row r="67" spans="1:5">
      <c r="A67" s="47" t="s">
        <v>113</v>
      </c>
      <c r="B67" s="78">
        <f>'SERUM x-rayเป็ดไล่ทุ่ง3-63'!CF5</f>
        <v>0</v>
      </c>
      <c r="C67" s="78">
        <f>'SERUM x-rayเป็ดไล่ทุ่ง3-63'!CF6</f>
        <v>0</v>
      </c>
      <c r="D67" s="78">
        <f>'ซาก x-rayเป็ดไล่ทุ่ง3-63'!CF5</f>
        <v>0</v>
      </c>
      <c r="E67" s="78">
        <f>'ซาก x-rayเป็ดไล่ทุ่ง3-63'!CF6</f>
        <v>0</v>
      </c>
    </row>
    <row r="68" spans="1:5">
      <c r="A68" s="77" t="s">
        <v>101</v>
      </c>
      <c r="B68" s="87">
        <v>0</v>
      </c>
      <c r="C68" s="87">
        <v>0</v>
      </c>
      <c r="D68" s="87">
        <v>0</v>
      </c>
      <c r="E68" s="87">
        <v>0</v>
      </c>
    </row>
    <row r="69" spans="1:5">
      <c r="A69" s="77" t="s">
        <v>102</v>
      </c>
      <c r="B69" s="88" t="e">
        <f>(B68/B67)*100</f>
        <v>#DIV/0!</v>
      </c>
      <c r="C69" s="88" t="e">
        <f>(C68/C67)*100</f>
        <v>#DIV/0!</v>
      </c>
      <c r="D69" s="88" t="e">
        <f>(D68/D67)*100</f>
        <v>#DIV/0!</v>
      </c>
      <c r="E69" s="88" t="e">
        <f>(E68/E67)*100</f>
        <v>#DIV/0!</v>
      </c>
    </row>
    <row r="73" spans="1:5">
      <c r="A73" s="151" t="s">
        <v>112</v>
      </c>
      <c r="B73" s="151"/>
      <c r="C73" s="151"/>
      <c r="D73" s="118"/>
      <c r="E73" s="118"/>
    </row>
    <row r="74" spans="1:5">
      <c r="A74" s="47" t="s">
        <v>100</v>
      </c>
      <c r="B74" s="47" t="s">
        <v>128</v>
      </c>
      <c r="C74" s="47" t="s">
        <v>126</v>
      </c>
      <c r="D74" s="47" t="s">
        <v>127</v>
      </c>
      <c r="E74" s="47" t="s">
        <v>129</v>
      </c>
    </row>
    <row r="75" spans="1:5">
      <c r="A75" s="47" t="s">
        <v>113</v>
      </c>
      <c r="B75" s="78">
        <f>'SERUM x-rayเป็ดไล่ทุ่ง3-63'!C5</f>
        <v>95</v>
      </c>
      <c r="C75" s="78">
        <f>'SERUM x-rayเป็ดไล่ทุ่ง3-63'!C6</f>
        <v>2850</v>
      </c>
      <c r="D75" s="78">
        <f>'ซาก x-rayเป็ดไล่ทุ่ง3-63'!C5</f>
        <v>435</v>
      </c>
      <c r="E75" s="78">
        <f>'ซาก x-rayเป็ดไล่ทุ่ง3-63'!C6</f>
        <v>870</v>
      </c>
    </row>
    <row r="76" spans="1:5">
      <c r="A76" s="77" t="s">
        <v>101</v>
      </c>
      <c r="B76" s="87">
        <f>SUM(B4,B12,B20,B28,B36,B44,B52,B60,B68)</f>
        <v>0</v>
      </c>
      <c r="C76" s="87">
        <f t="shared" ref="C76:E76" si="0">SUM(C4,C12,C20,C28,C36,C44,C52,C60,C68)</f>
        <v>0</v>
      </c>
      <c r="D76" s="87">
        <f t="shared" si="0"/>
        <v>0</v>
      </c>
      <c r="E76" s="87">
        <f t="shared" si="0"/>
        <v>0</v>
      </c>
    </row>
    <row r="77" spans="1:5">
      <c r="A77" s="77" t="s">
        <v>102</v>
      </c>
      <c r="B77" s="89">
        <f>(B76/B75)*100</f>
        <v>0</v>
      </c>
      <c r="C77" s="89">
        <f>(C76/C75)*100</f>
        <v>0</v>
      </c>
      <c r="D77" s="89">
        <f>(D76/D75)*100</f>
        <v>0</v>
      </c>
      <c r="E77" s="89">
        <f>(E76/E75)*100</f>
        <v>0</v>
      </c>
    </row>
  </sheetData>
  <mergeCells count="10">
    <mergeCell ref="A1:C1"/>
    <mergeCell ref="A49:C49"/>
    <mergeCell ref="A57:C57"/>
    <mergeCell ref="A65:C65"/>
    <mergeCell ref="A73:C73"/>
    <mergeCell ref="A9:C9"/>
    <mergeCell ref="A17:C17"/>
    <mergeCell ref="A25:C25"/>
    <mergeCell ref="A33:C33"/>
    <mergeCell ref="A41:C4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SERUM x-rayเป็ดไล่ทุ่ง3-63</vt:lpstr>
      <vt:lpstr>SERUM x-rayเป็ดไล่ทุ่ง3-63 (2)</vt:lpstr>
      <vt:lpstr>ซาก x-rayเป็ดไล่ทุ่ง3-63</vt:lpstr>
      <vt:lpstr>ซาก x-rayเป็ดไล่ทุ่ง3-63 (2)</vt:lpstr>
      <vt:lpstr>สรุป3-63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GAS-HPAI</dc:creator>
  <cp:lastModifiedBy>Windows User</cp:lastModifiedBy>
  <dcterms:created xsi:type="dcterms:W3CDTF">2015-10-14T04:08:39Z</dcterms:created>
  <dcterms:modified xsi:type="dcterms:W3CDTF">2020-08-11T02:26:36Z</dcterms:modified>
</cp:coreProperties>
</file>