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งานวนิดา\งานน้องดา\งาน2567\คุมเงิน2567\"/>
    </mc:Choice>
  </mc:AlternateContent>
  <bookViews>
    <workbookView xWindow="0" yWindow="0" windowWidth="21600" windowHeight="9600"/>
  </bookViews>
  <sheets>
    <sheet name="33. ปศุสัตว์ เขต 6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23" i="1" l="1"/>
  <c r="J23" i="1"/>
  <c r="AB22" i="1"/>
  <c r="J22" i="1"/>
  <c r="AB21" i="1"/>
  <c r="AB20" i="1"/>
  <c r="J20" i="1"/>
  <c r="I20" i="1"/>
  <c r="H20" i="1"/>
  <c r="G20" i="1"/>
  <c r="AB19" i="1"/>
  <c r="J19" i="1"/>
  <c r="I19" i="1"/>
  <c r="H19" i="1"/>
  <c r="G19" i="1"/>
  <c r="AB17" i="1"/>
  <c r="H17" i="1"/>
  <c r="J17" i="1" s="1"/>
  <c r="G17" i="1"/>
  <c r="AB16" i="1"/>
  <c r="H16" i="1"/>
  <c r="I16" i="1" s="1"/>
  <c r="G16" i="1"/>
  <c r="AB15" i="1"/>
  <c r="J15" i="1"/>
  <c r="I15" i="1"/>
  <c r="H15" i="1"/>
  <c r="G15" i="1"/>
  <c r="AB14" i="1"/>
  <c r="J14" i="1"/>
  <c r="I14" i="1"/>
  <c r="H14" i="1"/>
  <c r="G14" i="1"/>
  <c r="AB13" i="1"/>
  <c r="H13" i="1"/>
  <c r="J13" i="1" s="1"/>
  <c r="G13" i="1"/>
  <c r="AB12" i="1"/>
  <c r="H12" i="1"/>
  <c r="I12" i="1" s="1"/>
  <c r="G12" i="1"/>
  <c r="AB11" i="1"/>
  <c r="J11" i="1"/>
  <c r="I11" i="1"/>
  <c r="H11" i="1"/>
  <c r="G11" i="1"/>
  <c r="AB10" i="1"/>
  <c r="J10" i="1"/>
  <c r="H10" i="1"/>
  <c r="I10" i="1" s="1"/>
  <c r="G10" i="1"/>
  <c r="AB9" i="1"/>
  <c r="AB6" i="1" s="1"/>
  <c r="H9" i="1"/>
  <c r="J9" i="1" s="1"/>
  <c r="G9" i="1"/>
  <c r="AB8" i="1"/>
  <c r="H8" i="1"/>
  <c r="I8" i="1" s="1"/>
  <c r="G8" i="1"/>
  <c r="AB7" i="1"/>
  <c r="J7" i="1"/>
  <c r="I7" i="1"/>
  <c r="H7" i="1"/>
  <c r="G7" i="1"/>
  <c r="AA6" i="1"/>
  <c r="Z6" i="1"/>
  <c r="Y6" i="1"/>
  <c r="X6" i="1"/>
  <c r="W6" i="1"/>
  <c r="V6" i="1"/>
  <c r="U6" i="1"/>
  <c r="T6" i="1"/>
  <c r="S6" i="1"/>
  <c r="R6" i="1"/>
  <c r="Q6" i="1"/>
  <c r="P6" i="1"/>
  <c r="O6" i="1"/>
  <c r="N6" i="1"/>
  <c r="M6" i="1"/>
  <c r="L6" i="1"/>
  <c r="K6" i="1"/>
  <c r="H6" i="1"/>
  <c r="I6" i="1" s="1"/>
  <c r="G6" i="1"/>
  <c r="F6" i="1"/>
  <c r="E6" i="1"/>
  <c r="D6" i="1"/>
  <c r="J6" i="1" s="1"/>
  <c r="J8" i="1" l="1"/>
  <c r="I9" i="1"/>
  <c r="J12" i="1"/>
  <c r="I13" i="1"/>
  <c r="J16" i="1"/>
  <c r="I17" i="1"/>
  <c r="J21" i="1"/>
</calcChain>
</file>

<file path=xl/sharedStrings.xml><?xml version="1.0" encoding="utf-8"?>
<sst xmlns="http://schemas.openxmlformats.org/spreadsheetml/2006/main" count="58" uniqueCount="52">
  <si>
    <t>สำนักงานปศุสัตว์เขต6</t>
  </si>
  <si>
    <t>ข้อมูล ณ วันที่ 31 มีนาคม 2567</t>
  </si>
  <si>
    <t>ลำดับ</t>
  </si>
  <si>
    <t>รหัสงบประมาณ</t>
  </si>
  <si>
    <t>แผนงาน/โครงการ</t>
  </si>
  <si>
    <t xml:space="preserve">ข้อมูลเรียกจากระบบ GFMIS </t>
  </si>
  <si>
    <r>
      <rPr>
        <b/>
        <sz val="16"/>
        <color rgb="FF000000"/>
        <rFont val="TH SarabunPSK"/>
      </rPr>
      <t>ประเภท</t>
    </r>
    <r>
      <rPr>
        <b/>
        <sz val="16"/>
        <color rgb="FFFF0000"/>
        <rFont val="TH SarabunPSK"/>
      </rPr>
      <t xml:space="preserve"> (ระบุเป็นจำนวนเงิน)</t>
    </r>
  </si>
  <si>
    <t>ปัญหา/
 อุปสรรค</t>
  </si>
  <si>
    <r>
      <rPr>
        <b/>
        <sz val="16"/>
        <color theme="1"/>
        <rFont val="TH SarabunPSK"/>
      </rPr>
      <t xml:space="preserve">คาดการณ์เบิกจ่ายเงิน </t>
    </r>
    <r>
      <rPr>
        <b/>
        <sz val="16"/>
        <color rgb="FFFF0000"/>
        <rFont val="TH SarabunPSK"/>
      </rPr>
      <t>(ระบุเป็นจำนวนเงิน)</t>
    </r>
  </si>
  <si>
    <t>ชื่อผู้บันทึก/ประสานงาน</t>
  </si>
  <si>
    <t>งบประมาณ
 ที่ได้รับจัดสรร
 (1)</t>
  </si>
  <si>
    <t>PO
(2)</t>
  </si>
  <si>
    <t>เบิกจ่าย
(3)</t>
  </si>
  <si>
    <t>ร้อยละเบิกจ่าย
(3)/(1)*100</t>
  </si>
  <si>
    <t>การใช้จ่าย
 (PO+เบิกจ่าย)
 (4)=(2)+(3)</t>
  </si>
  <si>
    <t>ร้อยละ
 การใช้จ่าย
 (4)*100/(1)</t>
  </si>
  <si>
    <t>คงเหลือใช้จ่าย
 (1)-(4)</t>
  </si>
  <si>
    <t>ดำเนินการเอง</t>
  </si>
  <si>
    <t>จ้างเหมา</t>
  </si>
  <si>
    <t>งบอบรม</t>
  </si>
  <si>
    <t>ไตรมาส 1</t>
  </si>
  <si>
    <t>ไตรมาส 2</t>
  </si>
  <si>
    <t>ไตรมาส 3</t>
  </si>
  <si>
    <t>ไตรมาส 4</t>
  </si>
  <si>
    <t>เบิกเกิน
ปีงบประมาณ</t>
  </si>
  <si>
    <t>รวม
คาดการณ์
เบิกจ่าย</t>
  </si>
  <si>
    <t>ชื่อ-สกุล</t>
  </si>
  <si>
    <t>เบอร์โทร</t>
  </si>
  <si>
    <t>ต.ต. 66</t>
  </si>
  <si>
    <t>รวม</t>
  </si>
  <si>
    <t>07006140001701000000</t>
  </si>
  <si>
    <t>รายการงบประจำ งบบุคลากร</t>
  </si>
  <si>
    <t>07006140001702000000</t>
  </si>
  <si>
    <t>รายการงบประจำ งบดำเนินงาน</t>
  </si>
  <si>
    <t>07006150004702000000</t>
  </si>
  <si>
    <t>07006150010702000000</t>
  </si>
  <si>
    <t>07006150012702000000</t>
  </si>
  <si>
    <t>07006150012704100001</t>
  </si>
  <si>
    <t>ค่าชดใช้กรณีสัตว์ป่วยด้วยโรคระบาดและพาหะของโรค หรือชดเชยในกรณีสัตว์ตายเนื่องจากแพ้วัคซีน</t>
  </si>
  <si>
    <t>07006150015702000000</t>
  </si>
  <si>
    <t>07006280002702000000</t>
  </si>
  <si>
    <t>07006360013702000000</t>
  </si>
  <si>
    <t>90909410023700973</t>
  </si>
  <si>
    <t>ค่ารักษาพยาบาลข้าราชการประเภทคนไข้นอก</t>
  </si>
  <si>
    <t>90909410023700975</t>
  </si>
  <si>
    <t>ค่ารักษาพยาบาล ขรช บำนาญประเภทคนไข้นอก</t>
  </si>
  <si>
    <t>90909590001700942</t>
  </si>
  <si>
    <t>เงินช่วยพิเศษกรณีผู้รับบำนาญตาย</t>
  </si>
  <si>
    <t>90909590002700972</t>
  </si>
  <si>
    <t>เงินช่วยเหลือการศึกษาและค่าเล่าเรียนบุตรข้าราชการและลูกจ้างประจำ</t>
  </si>
  <si>
    <t>90909590002700977</t>
  </si>
  <si>
    <t>ค่าเล่าเรียนและเงินช่วยการศึกษาบุตรข้าราชการบำนาญ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</si>
</sst>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7" formatCode="_-* #,##0.00_-;\-* #,##0.00_-;_-* &quot;-&quot;??_-;_-@"/>
  </numFmts>
  <fonts count="14">
    <font>
      <sz val="11"/>
      <color theme="1"/>
      <name val="Tahoma"/>
      <scheme val="minor"/>
    </font>
    <font>
      <b/>
      <sz val="36"/>
      <color theme="1"/>
      <name val="TH SarabunPSK"/>
    </font>
    <font>
      <b/>
      <sz val="30"/>
      <color theme="1"/>
      <name val="TH SarabunPSK"/>
    </font>
    <font>
      <b/>
      <sz val="16"/>
      <color theme="1"/>
      <name val="TH SarabunPSK"/>
    </font>
    <font>
      <b/>
      <sz val="18"/>
      <color theme="1"/>
      <name val="TH SarabunPSK"/>
    </font>
    <font>
      <b/>
      <sz val="16"/>
      <color rgb="FF000000"/>
      <name val="TH SarabunPSK"/>
    </font>
    <font>
      <sz val="11"/>
      <name val="Calibri"/>
    </font>
    <font>
      <b/>
      <sz val="16"/>
      <color rgb="FFFF0000"/>
      <name val="TH SarabunPSK"/>
    </font>
    <font>
      <sz val="16"/>
      <color rgb="FF000000"/>
      <name val="TH SarabunPSK"/>
    </font>
    <font>
      <b/>
      <sz val="16"/>
      <color theme="1"/>
      <name val="&quot;TH SarabunPSK&quot;"/>
    </font>
    <font>
      <b/>
      <sz val="20"/>
      <color rgb="FF000000"/>
      <name val="TH SarabunPSK"/>
    </font>
    <font>
      <b/>
      <sz val="20"/>
      <color theme="1"/>
      <name val="TH SarabunPSK"/>
    </font>
    <font>
      <sz val="16"/>
      <color theme="1"/>
      <name val="TH SarabunPSK"/>
    </font>
    <font>
      <sz val="16"/>
      <color rgb="FF000000"/>
      <name val="&quot;TH SarabunPSK&quot;"/>
    </font>
  </fonts>
  <fills count="7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B6D7A8"/>
        <bgColor rgb="FFB6D7A8"/>
      </patternFill>
    </fill>
    <fill>
      <patternFill patternType="solid">
        <fgColor rgb="FFBDD6EE"/>
        <bgColor rgb="FFBDD6EE"/>
      </patternFill>
    </fill>
    <fill>
      <patternFill patternType="solid">
        <fgColor rgb="FFFFE599"/>
        <bgColor rgb="FFFFE599"/>
      </patternFill>
    </fill>
    <fill>
      <patternFill patternType="solid">
        <fgColor rgb="FFFFFFFF"/>
        <bgColor rgb="FFFFFFFF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0" xfId="0" applyFont="1"/>
    <xf numFmtId="0" fontId="0" fillId="0" borderId="0" xfId="0" applyFont="1" applyAlignment="1"/>
    <xf numFmtId="0" fontId="4" fillId="0" borderId="0" xfId="0" applyFont="1" applyAlignment="1"/>
    <xf numFmtId="49" fontId="3" fillId="0" borderId="0" xfId="0" applyNumberFormat="1" applyFont="1"/>
    <xf numFmtId="0" fontId="3" fillId="0" borderId="0" xfId="0" applyFont="1" applyAlignment="1">
      <alignment wrapText="1"/>
    </xf>
    <xf numFmtId="0" fontId="5" fillId="2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6" fillId="0" borderId="3" xfId="0" applyFont="1" applyBorder="1"/>
    <xf numFmtId="0" fontId="6" fillId="0" borderId="4" xfId="0" applyFont="1" applyBorder="1"/>
    <xf numFmtId="0" fontId="5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3" borderId="5" xfId="0" applyFont="1" applyFill="1" applyBorder="1" applyAlignment="1">
      <alignment horizontal="center"/>
    </xf>
    <xf numFmtId="0" fontId="6" fillId="0" borderId="6" xfId="0" applyFont="1" applyBorder="1"/>
    <xf numFmtId="0" fontId="5" fillId="4" borderId="5" xfId="0" applyFont="1" applyFill="1" applyBorder="1" applyAlignment="1">
      <alignment horizontal="center" vertical="center"/>
    </xf>
    <xf numFmtId="0" fontId="6" fillId="0" borderId="7" xfId="0" applyFont="1" applyBorder="1"/>
    <xf numFmtId="0" fontId="8" fillId="0" borderId="0" xfId="0" applyFont="1" applyAlignment="1">
      <alignment horizontal="center" vertical="center"/>
    </xf>
    <xf numFmtId="0" fontId="6" fillId="0" borderId="8" xfId="0" applyFont="1" applyBorder="1"/>
    <xf numFmtId="187" fontId="9" fillId="2" borderId="1" xfId="0" applyNumberFormat="1" applyFont="1" applyFill="1" applyBorder="1" applyAlignment="1">
      <alignment horizontal="center" wrapText="1"/>
    </xf>
    <xf numFmtId="4" fontId="9" fillId="2" borderId="4" xfId="0" applyNumberFormat="1" applyFont="1" applyFill="1" applyBorder="1" applyAlignment="1">
      <alignment horizontal="center" wrapText="1"/>
    </xf>
    <xf numFmtId="0" fontId="9" fillId="2" borderId="4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3" fillId="3" borderId="9" xfId="0" applyFont="1" applyFill="1" applyBorder="1" applyAlignment="1">
      <alignment horizontal="center"/>
    </xf>
    <xf numFmtId="0" fontId="6" fillId="0" borderId="10" xfId="0" applyFont="1" applyBorder="1"/>
    <xf numFmtId="0" fontId="6" fillId="0" borderId="11" xfId="0" applyFont="1" applyBorder="1"/>
    <xf numFmtId="0" fontId="3" fillId="3" borderId="10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 wrapText="1"/>
    </xf>
    <xf numFmtId="0" fontId="3" fillId="3" borderId="0" xfId="0" applyFont="1" applyFill="1" applyBorder="1" applyAlignment="1">
      <alignment horizontal="center" wrapText="1"/>
    </xf>
    <xf numFmtId="187" fontId="5" fillId="4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6" fillId="0" borderId="13" xfId="0" applyFont="1" applyBorder="1"/>
    <xf numFmtId="0" fontId="3" fillId="3" borderId="13" xfId="0" applyFont="1" applyFill="1" applyBorder="1" applyAlignment="1">
      <alignment horizontal="center"/>
    </xf>
    <xf numFmtId="17" fontId="3" fillId="3" borderId="11" xfId="0" applyNumberFormat="1" applyFont="1" applyFill="1" applyBorder="1" applyAlignment="1">
      <alignment horizontal="center"/>
    </xf>
    <xf numFmtId="0" fontId="10" fillId="5" borderId="5" xfId="0" applyFont="1" applyFill="1" applyBorder="1" applyAlignment="1">
      <alignment horizontal="center"/>
    </xf>
    <xf numFmtId="187" fontId="11" fillId="5" borderId="14" xfId="0" applyNumberFormat="1" applyFont="1" applyFill="1" applyBorder="1"/>
    <xf numFmtId="187" fontId="11" fillId="0" borderId="0" xfId="0" applyNumberFormat="1" applyFont="1"/>
    <xf numFmtId="0" fontId="12" fillId="0" borderId="14" xfId="0" applyFont="1" applyBorder="1" applyAlignment="1">
      <alignment horizontal="center" vertical="top"/>
    </xf>
    <xf numFmtId="49" fontId="12" fillId="0" borderId="14" xfId="0" applyNumberFormat="1" applyFont="1" applyBorder="1" applyAlignment="1">
      <alignment horizontal="left" vertical="top"/>
    </xf>
    <xf numFmtId="0" fontId="12" fillId="0" borderId="14" xfId="0" applyFont="1" applyBorder="1" applyAlignment="1">
      <alignment horizontal="left" vertical="top" wrapText="1"/>
    </xf>
    <xf numFmtId="187" fontId="12" fillId="0" borderId="14" xfId="0" applyNumberFormat="1" applyFont="1" applyBorder="1" applyAlignment="1">
      <alignment horizontal="right" vertical="top"/>
    </xf>
    <xf numFmtId="187" fontId="12" fillId="0" borderId="14" xfId="0" applyNumberFormat="1" applyFont="1" applyBorder="1" applyAlignment="1">
      <alignment vertical="top"/>
    </xf>
    <xf numFmtId="49" fontId="12" fillId="0" borderId="14" xfId="0" applyNumberFormat="1" applyFont="1" applyBorder="1" applyAlignment="1">
      <alignment vertical="top"/>
    </xf>
    <xf numFmtId="187" fontId="12" fillId="0" borderId="0" xfId="0" applyNumberFormat="1" applyFont="1" applyAlignment="1">
      <alignment vertical="top"/>
    </xf>
    <xf numFmtId="0" fontId="8" fillId="0" borderId="14" xfId="0" applyFont="1" applyBorder="1" applyAlignment="1">
      <alignment horizontal="center" vertical="top"/>
    </xf>
    <xf numFmtId="0" fontId="12" fillId="0" borderId="14" xfId="0" applyFont="1" applyBorder="1" applyAlignment="1">
      <alignment vertical="top" wrapText="1"/>
    </xf>
    <xf numFmtId="0" fontId="13" fillId="6" borderId="14" xfId="0" applyFont="1" applyFill="1" applyBorder="1" applyAlignment="1">
      <alignment horizontal="left" vertical="top" wrapText="1"/>
    </xf>
    <xf numFmtId="4" fontId="12" fillId="0" borderId="14" xfId="0" applyNumberFormat="1" applyFont="1" applyBorder="1" applyAlignment="1">
      <alignment vertical="top"/>
    </xf>
    <xf numFmtId="0" fontId="12" fillId="0" borderId="14" xfId="0" applyFont="1" applyBorder="1" applyAlignment="1">
      <alignment vertical="top"/>
    </xf>
    <xf numFmtId="0" fontId="12" fillId="0" borderId="0" xfId="0" applyFont="1" applyAlignment="1">
      <alignment vertical="top"/>
    </xf>
    <xf numFmtId="0" fontId="8" fillId="0" borderId="14" xfId="0" applyFont="1" applyBorder="1" applyAlignment="1">
      <alignment horizontal="left"/>
    </xf>
    <xf numFmtId="49" fontId="12" fillId="0" borderId="14" xfId="0" applyNumberFormat="1" applyFont="1" applyBorder="1"/>
    <xf numFmtId="0" fontId="12" fillId="0" borderId="14" xfId="0" applyFont="1" applyBorder="1" applyAlignment="1">
      <alignment wrapText="1"/>
    </xf>
    <xf numFmtId="0" fontId="12" fillId="0" borderId="14" xfId="0" applyFont="1" applyBorder="1"/>
    <xf numFmtId="0" fontId="12" fillId="0" borderId="0" xfId="0" applyFont="1"/>
    <xf numFmtId="0" fontId="8" fillId="0" borderId="0" xfId="0" applyFont="1" applyAlignment="1">
      <alignment horizontal="left"/>
    </xf>
    <xf numFmtId="49" fontId="12" fillId="0" borderId="0" xfId="0" applyNumberFormat="1" applyFont="1"/>
    <xf numFmtId="0" fontId="12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AO25"/>
  <sheetViews>
    <sheetView tabSelected="1" topLeftCell="G1" workbookViewId="0">
      <selection activeCell="H27" sqref="H27"/>
    </sheetView>
  </sheetViews>
  <sheetFormatPr defaultColWidth="12.625" defaultRowHeight="15" customHeight="1"/>
  <cols>
    <col min="1" max="1" width="8.375" style="5" customWidth="1"/>
    <col min="2" max="2" width="21.375" style="5" customWidth="1"/>
    <col min="3" max="3" width="43" style="5" customWidth="1"/>
    <col min="4" max="4" width="19.625" style="5" customWidth="1"/>
    <col min="5" max="5" width="14.75" style="5" customWidth="1"/>
    <col min="6" max="6" width="16" style="5" bestFit="1" customWidth="1"/>
    <col min="7" max="7" width="11.625" style="5" customWidth="1"/>
    <col min="8" max="8" width="16" style="5" bestFit="1" customWidth="1"/>
    <col min="9" max="10" width="15.5" style="5" customWidth="1"/>
    <col min="11" max="11" width="11.375" style="5" customWidth="1"/>
    <col min="12" max="12" width="10" style="5" customWidth="1"/>
    <col min="13" max="13" width="7.125" style="5" customWidth="1"/>
    <col min="14" max="14" width="12.25" style="5" customWidth="1"/>
    <col min="15" max="15" width="12.125" style="5" hidden="1" customWidth="1"/>
    <col min="16" max="16" width="9.125" style="5" hidden="1" customWidth="1"/>
    <col min="17" max="17" width="11.25" style="5" hidden="1" customWidth="1"/>
    <col min="18" max="18" width="9.5" style="5" hidden="1" customWidth="1"/>
    <col min="19" max="19" width="10.875" style="5" hidden="1" customWidth="1"/>
    <col min="20" max="20" width="10.125" style="5" hidden="1" customWidth="1"/>
    <col min="21" max="21" width="16" style="5" bestFit="1" customWidth="1"/>
    <col min="22" max="22" width="15.875" style="5" bestFit="1" customWidth="1"/>
    <col min="23" max="23" width="10" style="5" customWidth="1"/>
    <col min="24" max="24" width="10.625" style="5" customWidth="1"/>
    <col min="25" max="26" width="9.75" style="5" customWidth="1"/>
    <col min="27" max="27" width="11.375" style="5" customWidth="1"/>
    <col min="28" max="28" width="16" style="5" bestFit="1" customWidth="1"/>
    <col min="29" max="29" width="16" style="5" customWidth="1"/>
    <col min="30" max="30" width="11.5" style="5" customWidth="1"/>
    <col min="31" max="41" width="6.625" style="5" customWidth="1"/>
    <col min="42" max="16384" width="12.625" style="5"/>
  </cols>
  <sheetData>
    <row r="1" spans="1:41" ht="54">
      <c r="A1" s="1" t="s">
        <v>0</v>
      </c>
      <c r="B1" s="2"/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</row>
    <row r="2" spans="1:41" ht="25.5" customHeight="1">
      <c r="A2" s="6" t="s">
        <v>1</v>
      </c>
      <c r="B2" s="7"/>
      <c r="C2" s="8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</row>
    <row r="3" spans="1:41" ht="39.75" customHeight="1">
      <c r="A3" s="9" t="s">
        <v>2</v>
      </c>
      <c r="B3" s="10" t="s">
        <v>3</v>
      </c>
      <c r="C3" s="11" t="s">
        <v>4</v>
      </c>
      <c r="D3" s="12" t="s">
        <v>5</v>
      </c>
      <c r="E3" s="13"/>
      <c r="F3" s="13"/>
      <c r="G3" s="13"/>
      <c r="H3" s="13"/>
      <c r="I3" s="13"/>
      <c r="J3" s="14"/>
      <c r="K3" s="15" t="s">
        <v>6</v>
      </c>
      <c r="L3" s="13"/>
      <c r="M3" s="14"/>
      <c r="N3" s="16" t="s">
        <v>7</v>
      </c>
      <c r="O3" s="17" t="s">
        <v>8</v>
      </c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9" t="s">
        <v>9</v>
      </c>
      <c r="AD3" s="20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</row>
    <row r="4" spans="1:41" ht="29.25" customHeight="1">
      <c r="A4" s="22"/>
      <c r="B4" s="22"/>
      <c r="C4" s="22"/>
      <c r="D4" s="11" t="s">
        <v>10</v>
      </c>
      <c r="E4" s="23" t="s">
        <v>11</v>
      </c>
      <c r="F4" s="24" t="s">
        <v>12</v>
      </c>
      <c r="G4" s="25" t="s">
        <v>13</v>
      </c>
      <c r="H4" s="25" t="s">
        <v>14</v>
      </c>
      <c r="I4" s="25" t="s">
        <v>15</v>
      </c>
      <c r="J4" s="25" t="s">
        <v>16</v>
      </c>
      <c r="K4" s="26" t="s">
        <v>17</v>
      </c>
      <c r="L4" s="26" t="s">
        <v>18</v>
      </c>
      <c r="M4" s="26" t="s">
        <v>19</v>
      </c>
      <c r="N4" s="22"/>
      <c r="O4" s="27" t="s">
        <v>20</v>
      </c>
      <c r="P4" s="28"/>
      <c r="Q4" s="29"/>
      <c r="R4" s="30" t="s">
        <v>21</v>
      </c>
      <c r="S4" s="28"/>
      <c r="T4" s="29"/>
      <c r="U4" s="30" t="s">
        <v>22</v>
      </c>
      <c r="V4" s="28"/>
      <c r="W4" s="29"/>
      <c r="X4" s="30" t="s">
        <v>23</v>
      </c>
      <c r="Y4" s="28"/>
      <c r="Z4" s="29"/>
      <c r="AA4" s="31" t="s">
        <v>24</v>
      </c>
      <c r="AB4" s="32" t="s">
        <v>25</v>
      </c>
      <c r="AC4" s="33" t="s">
        <v>26</v>
      </c>
      <c r="AD4" s="34" t="s">
        <v>27</v>
      </c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</row>
    <row r="5" spans="1:41" ht="29.25" customHeight="1">
      <c r="A5" s="35"/>
      <c r="B5" s="35"/>
      <c r="C5" s="35"/>
      <c r="D5" s="35"/>
      <c r="E5" s="35"/>
      <c r="F5" s="29"/>
      <c r="G5" s="29"/>
      <c r="H5" s="29"/>
      <c r="I5" s="29"/>
      <c r="J5" s="29"/>
      <c r="K5" s="35"/>
      <c r="L5" s="35"/>
      <c r="M5" s="35"/>
      <c r="N5" s="35"/>
      <c r="O5" s="36" t="s">
        <v>28</v>
      </c>
      <c r="P5" s="37">
        <v>24412</v>
      </c>
      <c r="Q5" s="37">
        <v>24442</v>
      </c>
      <c r="R5" s="37">
        <v>24473</v>
      </c>
      <c r="S5" s="37">
        <v>24504</v>
      </c>
      <c r="T5" s="37">
        <v>24532</v>
      </c>
      <c r="U5" s="37">
        <v>24563</v>
      </c>
      <c r="V5" s="37">
        <v>24593</v>
      </c>
      <c r="W5" s="37">
        <v>24624</v>
      </c>
      <c r="X5" s="37">
        <v>24654</v>
      </c>
      <c r="Y5" s="37">
        <v>24685</v>
      </c>
      <c r="Z5" s="37">
        <v>24716</v>
      </c>
      <c r="AA5" s="29"/>
      <c r="AB5" s="28"/>
      <c r="AC5" s="35"/>
      <c r="AD5" s="35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</row>
    <row r="6" spans="1:41" ht="24" customHeight="1">
      <c r="A6" s="38" t="s">
        <v>29</v>
      </c>
      <c r="B6" s="18"/>
      <c r="C6" s="20"/>
      <c r="D6" s="39">
        <f t="shared" ref="D6:F6" si="0">SUM(D7:D23)</f>
        <v>9395975</v>
      </c>
      <c r="E6" s="39">
        <f t="shared" si="0"/>
        <v>0</v>
      </c>
      <c r="F6" s="39">
        <f t="shared" si="0"/>
        <v>6893045.4000000004</v>
      </c>
      <c r="G6" s="39">
        <f t="shared" ref="G6:G17" si="1">F6*100/D6</f>
        <v>73.361683061097963</v>
      </c>
      <c r="H6" s="39">
        <f t="shared" ref="H6:H17" si="2">F6+E6</f>
        <v>6893045.4000000004</v>
      </c>
      <c r="I6" s="39">
        <f t="shared" ref="I6:I17" si="3">H6*100/D6</f>
        <v>73.361683061097963</v>
      </c>
      <c r="J6" s="39">
        <f t="shared" ref="J6:J17" si="4">D6-H6</f>
        <v>2502929.5999999996</v>
      </c>
      <c r="K6" s="39">
        <f t="shared" ref="K6:AB6" si="5">SUM(K7:K23)</f>
        <v>0</v>
      </c>
      <c r="L6" s="39">
        <f t="shared" si="5"/>
        <v>0</v>
      </c>
      <c r="M6" s="39">
        <f t="shared" si="5"/>
        <v>0</v>
      </c>
      <c r="N6" s="39">
        <f t="shared" si="5"/>
        <v>0</v>
      </c>
      <c r="O6" s="39">
        <f t="shared" si="5"/>
        <v>0</v>
      </c>
      <c r="P6" s="39">
        <f t="shared" si="5"/>
        <v>0</v>
      </c>
      <c r="Q6" s="39">
        <f t="shared" si="5"/>
        <v>0</v>
      </c>
      <c r="R6" s="39">
        <f t="shared" si="5"/>
        <v>0</v>
      </c>
      <c r="S6" s="39">
        <f t="shared" si="5"/>
        <v>0</v>
      </c>
      <c r="T6" s="39">
        <f t="shared" si="5"/>
        <v>0</v>
      </c>
      <c r="U6" s="39">
        <f t="shared" si="5"/>
        <v>1209680</v>
      </c>
      <c r="V6" s="39">
        <f t="shared" si="5"/>
        <v>1106000</v>
      </c>
      <c r="W6" s="39">
        <f t="shared" si="5"/>
        <v>0</v>
      </c>
      <c r="X6" s="39">
        <f t="shared" si="5"/>
        <v>0</v>
      </c>
      <c r="Y6" s="39">
        <f t="shared" si="5"/>
        <v>0</v>
      </c>
      <c r="Z6" s="39">
        <f t="shared" si="5"/>
        <v>0</v>
      </c>
      <c r="AA6" s="39">
        <f t="shared" si="5"/>
        <v>0</v>
      </c>
      <c r="AB6" s="39">
        <f t="shared" si="5"/>
        <v>2315680</v>
      </c>
      <c r="AC6" s="39"/>
      <c r="AD6" s="39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</row>
    <row r="7" spans="1:41" ht="24">
      <c r="A7" s="41">
        <v>1</v>
      </c>
      <c r="B7" s="42" t="s">
        <v>30</v>
      </c>
      <c r="C7" s="43" t="s">
        <v>31</v>
      </c>
      <c r="D7" s="44">
        <v>3171760</v>
      </c>
      <c r="E7" s="44"/>
      <c r="F7" s="44">
        <v>2583520</v>
      </c>
      <c r="G7" s="44">
        <f t="shared" si="1"/>
        <v>81.453830050192948</v>
      </c>
      <c r="H7" s="44">
        <f t="shared" si="2"/>
        <v>2583520</v>
      </c>
      <c r="I7" s="44">
        <f t="shared" si="3"/>
        <v>81.453830050192948</v>
      </c>
      <c r="J7" s="44">
        <f t="shared" si="4"/>
        <v>588240</v>
      </c>
      <c r="K7" s="45"/>
      <c r="L7" s="45"/>
      <c r="M7" s="45"/>
      <c r="N7" s="45"/>
      <c r="O7" s="45"/>
      <c r="P7" s="45"/>
      <c r="Q7" s="45"/>
      <c r="R7" s="45"/>
      <c r="S7" s="45"/>
      <c r="T7" s="45"/>
      <c r="U7" s="45">
        <v>300000</v>
      </c>
      <c r="V7" s="45">
        <v>200000</v>
      </c>
      <c r="W7" s="45"/>
      <c r="X7" s="45"/>
      <c r="Y7" s="45"/>
      <c r="Z7" s="45"/>
      <c r="AA7" s="45"/>
      <c r="AB7" s="45">
        <f t="shared" ref="AB7:AB17" si="6">SUM(O7:AA7)</f>
        <v>500000</v>
      </c>
      <c r="AC7" s="45"/>
      <c r="AD7" s="46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</row>
    <row r="8" spans="1:41" ht="24">
      <c r="A8" s="48">
        <v>2</v>
      </c>
      <c r="B8" s="46" t="s">
        <v>32</v>
      </c>
      <c r="C8" s="49" t="s">
        <v>33</v>
      </c>
      <c r="D8" s="45">
        <v>315365</v>
      </c>
      <c r="E8" s="45"/>
      <c r="F8" s="45">
        <v>208165</v>
      </c>
      <c r="G8" s="44">
        <f t="shared" si="1"/>
        <v>66.007641938705945</v>
      </c>
      <c r="H8" s="44">
        <f t="shared" si="2"/>
        <v>208165</v>
      </c>
      <c r="I8" s="44">
        <f t="shared" si="3"/>
        <v>66.007641938705945</v>
      </c>
      <c r="J8" s="44">
        <f t="shared" si="4"/>
        <v>107200</v>
      </c>
      <c r="K8" s="45"/>
      <c r="L8" s="45"/>
      <c r="M8" s="45"/>
      <c r="N8" s="45"/>
      <c r="O8" s="45"/>
      <c r="P8" s="45"/>
      <c r="Q8" s="45"/>
      <c r="R8" s="45"/>
      <c r="S8" s="45"/>
      <c r="T8" s="45"/>
      <c r="U8" s="45">
        <v>50000</v>
      </c>
      <c r="V8" s="45">
        <v>50000</v>
      </c>
      <c r="W8" s="45"/>
      <c r="X8" s="45"/>
      <c r="Y8" s="45"/>
      <c r="Z8" s="45"/>
      <c r="AA8" s="45"/>
      <c r="AB8" s="45">
        <f t="shared" si="6"/>
        <v>100000</v>
      </c>
      <c r="AC8" s="45"/>
      <c r="AD8" s="45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</row>
    <row r="9" spans="1:41" ht="24">
      <c r="A9" s="41">
        <v>3</v>
      </c>
      <c r="B9" s="46" t="s">
        <v>34</v>
      </c>
      <c r="C9" s="49" t="s">
        <v>33</v>
      </c>
      <c r="D9" s="45">
        <v>636560</v>
      </c>
      <c r="E9" s="45"/>
      <c r="F9" s="45">
        <v>443389</v>
      </c>
      <c r="G9" s="44">
        <f t="shared" si="1"/>
        <v>69.653921075782335</v>
      </c>
      <c r="H9" s="44">
        <f t="shared" si="2"/>
        <v>443389</v>
      </c>
      <c r="I9" s="44">
        <f t="shared" si="3"/>
        <v>69.653921075782335</v>
      </c>
      <c r="J9" s="44">
        <f t="shared" si="4"/>
        <v>193171</v>
      </c>
      <c r="K9" s="45"/>
      <c r="L9" s="45"/>
      <c r="M9" s="45"/>
      <c r="N9" s="45"/>
      <c r="O9" s="45"/>
      <c r="P9" s="45"/>
      <c r="Q9" s="45"/>
      <c r="R9" s="45"/>
      <c r="S9" s="45"/>
      <c r="T9" s="45"/>
      <c r="U9" s="45">
        <v>100000</v>
      </c>
      <c r="V9" s="45">
        <v>93000</v>
      </c>
      <c r="W9" s="45"/>
      <c r="X9" s="45"/>
      <c r="Y9" s="45"/>
      <c r="Z9" s="45"/>
      <c r="AA9" s="45"/>
      <c r="AB9" s="45">
        <f t="shared" si="6"/>
        <v>193000</v>
      </c>
      <c r="AC9" s="45"/>
      <c r="AD9" s="45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</row>
    <row r="10" spans="1:41" ht="24">
      <c r="A10" s="48">
        <v>4</v>
      </c>
      <c r="B10" s="46" t="s">
        <v>35</v>
      </c>
      <c r="C10" s="50" t="s">
        <v>33</v>
      </c>
      <c r="D10" s="51">
        <v>5400</v>
      </c>
      <c r="E10" s="52"/>
      <c r="F10" s="51">
        <v>3720</v>
      </c>
      <c r="G10" s="44">
        <f t="shared" si="1"/>
        <v>68.888888888888886</v>
      </c>
      <c r="H10" s="44">
        <f t="shared" si="2"/>
        <v>3720</v>
      </c>
      <c r="I10" s="44">
        <f t="shared" si="3"/>
        <v>68.888888888888886</v>
      </c>
      <c r="J10" s="44">
        <f t="shared" si="4"/>
        <v>1680</v>
      </c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>
        <v>1680</v>
      </c>
      <c r="V10" s="52"/>
      <c r="W10" s="52"/>
      <c r="X10" s="52"/>
      <c r="Y10" s="52"/>
      <c r="Z10" s="52"/>
      <c r="AA10" s="52"/>
      <c r="AB10" s="45">
        <f t="shared" si="6"/>
        <v>1680</v>
      </c>
      <c r="AC10" s="52"/>
      <c r="AD10" s="52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</row>
    <row r="11" spans="1:41" ht="24">
      <c r="A11" s="41">
        <v>5</v>
      </c>
      <c r="B11" s="46" t="s">
        <v>36</v>
      </c>
      <c r="C11" s="49" t="s">
        <v>33</v>
      </c>
      <c r="D11" s="51">
        <v>463380</v>
      </c>
      <c r="E11" s="52"/>
      <c r="F11" s="51">
        <v>335340</v>
      </c>
      <c r="G11" s="44">
        <f t="shared" si="1"/>
        <v>72.36825067978765</v>
      </c>
      <c r="H11" s="44">
        <f t="shared" si="2"/>
        <v>335340</v>
      </c>
      <c r="I11" s="44">
        <f t="shared" si="3"/>
        <v>72.36825067978765</v>
      </c>
      <c r="J11" s="44">
        <f t="shared" si="4"/>
        <v>128040</v>
      </c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>
        <v>60000</v>
      </c>
      <c r="V11" s="52">
        <v>60000</v>
      </c>
      <c r="W11" s="52"/>
      <c r="X11" s="52"/>
      <c r="Y11" s="52"/>
      <c r="Z11" s="52"/>
      <c r="AA11" s="52"/>
      <c r="AB11" s="45">
        <f t="shared" si="6"/>
        <v>120000</v>
      </c>
      <c r="AC11" s="52"/>
      <c r="AD11" s="52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</row>
    <row r="12" spans="1:41" ht="72">
      <c r="A12" s="48">
        <v>6</v>
      </c>
      <c r="B12" s="46" t="s">
        <v>37</v>
      </c>
      <c r="C12" s="49" t="s">
        <v>38</v>
      </c>
      <c r="D12" s="51">
        <v>41970</v>
      </c>
      <c r="E12" s="52"/>
      <c r="F12" s="51">
        <v>41970</v>
      </c>
      <c r="G12" s="44">
        <f t="shared" si="1"/>
        <v>100</v>
      </c>
      <c r="H12" s="44">
        <f t="shared" si="2"/>
        <v>41970</v>
      </c>
      <c r="I12" s="44">
        <f t="shared" si="3"/>
        <v>100</v>
      </c>
      <c r="J12" s="44">
        <f t="shared" si="4"/>
        <v>0</v>
      </c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45">
        <f t="shared" si="6"/>
        <v>0</v>
      </c>
      <c r="AC12" s="52"/>
      <c r="AD12" s="52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</row>
    <row r="13" spans="1:41" ht="24">
      <c r="A13" s="41">
        <v>7</v>
      </c>
      <c r="B13" s="46" t="s">
        <v>39</v>
      </c>
      <c r="C13" s="49" t="s">
        <v>33</v>
      </c>
      <c r="D13" s="51">
        <v>13600</v>
      </c>
      <c r="E13" s="51"/>
      <c r="F13" s="51">
        <v>7960</v>
      </c>
      <c r="G13" s="44">
        <f t="shared" si="1"/>
        <v>58.529411764705884</v>
      </c>
      <c r="H13" s="44">
        <f t="shared" si="2"/>
        <v>7960</v>
      </c>
      <c r="I13" s="44">
        <f t="shared" si="3"/>
        <v>58.529411764705884</v>
      </c>
      <c r="J13" s="44">
        <f t="shared" si="4"/>
        <v>5640</v>
      </c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>
        <v>2000</v>
      </c>
      <c r="V13" s="52">
        <v>3000</v>
      </c>
      <c r="W13" s="52"/>
      <c r="X13" s="52"/>
      <c r="Y13" s="52"/>
      <c r="Z13" s="52"/>
      <c r="AA13" s="52"/>
      <c r="AB13" s="45">
        <f t="shared" si="6"/>
        <v>5000</v>
      </c>
      <c r="AC13" s="52"/>
      <c r="AD13" s="52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</row>
    <row r="14" spans="1:41" ht="24">
      <c r="A14" s="48">
        <v>8</v>
      </c>
      <c r="B14" s="46" t="s">
        <v>40</v>
      </c>
      <c r="C14" s="49" t="s">
        <v>33</v>
      </c>
      <c r="D14" s="51">
        <v>632080</v>
      </c>
      <c r="E14" s="51"/>
      <c r="F14" s="51">
        <v>435254.4</v>
      </c>
      <c r="G14" s="44">
        <f t="shared" si="1"/>
        <v>68.860650550563221</v>
      </c>
      <c r="H14" s="44">
        <f t="shared" si="2"/>
        <v>435254.4</v>
      </c>
      <c r="I14" s="44">
        <f t="shared" si="3"/>
        <v>68.860650550563221</v>
      </c>
      <c r="J14" s="44">
        <f t="shared" si="4"/>
        <v>196825.59999999998</v>
      </c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>
        <v>96000</v>
      </c>
      <c r="V14" s="52">
        <v>100000</v>
      </c>
      <c r="W14" s="52"/>
      <c r="X14" s="52"/>
      <c r="Y14" s="52"/>
      <c r="Z14" s="52"/>
      <c r="AA14" s="52"/>
      <c r="AB14" s="45">
        <f t="shared" si="6"/>
        <v>196000</v>
      </c>
      <c r="AC14" s="52"/>
      <c r="AD14" s="52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</row>
    <row r="15" spans="1:41" ht="24">
      <c r="A15" s="41">
        <v>9</v>
      </c>
      <c r="B15" s="46" t="s">
        <v>41</v>
      </c>
      <c r="C15" s="49" t="s">
        <v>33</v>
      </c>
      <c r="D15" s="51">
        <v>3960500</v>
      </c>
      <c r="E15" s="52"/>
      <c r="F15" s="51">
        <v>2678367</v>
      </c>
      <c r="G15" s="44">
        <f t="shared" si="1"/>
        <v>67.626991541472037</v>
      </c>
      <c r="H15" s="44">
        <f t="shared" si="2"/>
        <v>2678367</v>
      </c>
      <c r="I15" s="44">
        <f t="shared" si="3"/>
        <v>67.626991541472037</v>
      </c>
      <c r="J15" s="44">
        <f t="shared" si="4"/>
        <v>1282133</v>
      </c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>
        <v>600000</v>
      </c>
      <c r="V15" s="52">
        <v>600000</v>
      </c>
      <c r="W15" s="52"/>
      <c r="X15" s="52"/>
      <c r="Y15" s="52"/>
      <c r="Z15" s="52"/>
      <c r="AA15" s="52"/>
      <c r="AB15" s="45">
        <f t="shared" si="6"/>
        <v>1200000</v>
      </c>
      <c r="AC15" s="52"/>
      <c r="AD15" s="52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</row>
    <row r="16" spans="1:41" ht="48">
      <c r="A16" s="48">
        <v>10</v>
      </c>
      <c r="B16" s="46" t="s">
        <v>42</v>
      </c>
      <c r="C16" s="49" t="s">
        <v>43</v>
      </c>
      <c r="D16" s="51">
        <v>17902</v>
      </c>
      <c r="E16" s="52"/>
      <c r="F16" s="51">
        <v>17902</v>
      </c>
      <c r="G16" s="44">
        <f t="shared" si="1"/>
        <v>100</v>
      </c>
      <c r="H16" s="44">
        <f t="shared" si="2"/>
        <v>17902</v>
      </c>
      <c r="I16" s="44">
        <f t="shared" si="3"/>
        <v>100</v>
      </c>
      <c r="J16" s="44">
        <f t="shared" si="4"/>
        <v>0</v>
      </c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45">
        <f t="shared" si="6"/>
        <v>0</v>
      </c>
      <c r="AC16" s="52"/>
      <c r="AD16" s="52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</row>
    <row r="17" spans="1:41" ht="48">
      <c r="A17" s="41">
        <v>11</v>
      </c>
      <c r="B17" s="46" t="s">
        <v>44</v>
      </c>
      <c r="C17" s="49" t="s">
        <v>45</v>
      </c>
      <c r="D17" s="51">
        <v>12890</v>
      </c>
      <c r="E17" s="52"/>
      <c r="F17" s="51">
        <v>12890</v>
      </c>
      <c r="G17" s="44">
        <f t="shared" si="1"/>
        <v>100</v>
      </c>
      <c r="H17" s="44">
        <f t="shared" si="2"/>
        <v>12890</v>
      </c>
      <c r="I17" s="44">
        <f t="shared" si="3"/>
        <v>100</v>
      </c>
      <c r="J17" s="44">
        <f t="shared" si="4"/>
        <v>0</v>
      </c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45">
        <f t="shared" si="6"/>
        <v>0</v>
      </c>
      <c r="AC17" s="52"/>
      <c r="AD17" s="52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</row>
    <row r="18" spans="1:41" ht="24">
      <c r="A18" s="48">
        <v>12</v>
      </c>
      <c r="B18" s="46" t="s">
        <v>46</v>
      </c>
      <c r="C18" s="49" t="s">
        <v>47</v>
      </c>
      <c r="D18" s="51">
        <v>96138</v>
      </c>
      <c r="E18" s="52"/>
      <c r="F18" s="51">
        <v>96138</v>
      </c>
      <c r="G18" s="44"/>
      <c r="H18" s="44"/>
      <c r="I18" s="44"/>
      <c r="J18" s="44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45"/>
      <c r="AC18" s="52"/>
      <c r="AD18" s="52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</row>
    <row r="19" spans="1:41" ht="48">
      <c r="A19" s="41">
        <v>13</v>
      </c>
      <c r="B19" s="46" t="s">
        <v>48</v>
      </c>
      <c r="C19" s="49" t="s">
        <v>49</v>
      </c>
      <c r="D19" s="51">
        <v>18430</v>
      </c>
      <c r="E19" s="52"/>
      <c r="F19" s="51">
        <v>18430</v>
      </c>
      <c r="G19" s="44">
        <f t="shared" ref="G19:G23" si="7">F19*100/D19</f>
        <v>100</v>
      </c>
      <c r="H19" s="44">
        <f t="shared" ref="H19:H23" si="8">F19+E19</f>
        <v>18430</v>
      </c>
      <c r="I19" s="44">
        <f t="shared" ref="I19:I23" si="9">H19*100/D19</f>
        <v>100</v>
      </c>
      <c r="J19" s="44">
        <f t="shared" ref="J19:J23" si="10">D19-H19</f>
        <v>0</v>
      </c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45">
        <f t="shared" ref="AB19:AB23" si="11">SUM(O19:AA19)</f>
        <v>0</v>
      </c>
      <c r="AC19" s="52"/>
      <c r="AD19" s="52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</row>
    <row r="20" spans="1:41" ht="48">
      <c r="A20" s="48">
        <v>14</v>
      </c>
      <c r="B20" s="46" t="s">
        <v>50</v>
      </c>
      <c r="C20" s="49" t="s">
        <v>51</v>
      </c>
      <c r="D20" s="51">
        <v>10000</v>
      </c>
      <c r="E20" s="52"/>
      <c r="F20" s="51">
        <v>10000</v>
      </c>
      <c r="G20" s="44">
        <f t="shared" si="7"/>
        <v>100</v>
      </c>
      <c r="H20" s="44">
        <f t="shared" si="8"/>
        <v>10000</v>
      </c>
      <c r="I20" s="44">
        <f t="shared" si="9"/>
        <v>100</v>
      </c>
      <c r="J20" s="44">
        <f t="shared" si="10"/>
        <v>0</v>
      </c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45">
        <f t="shared" si="11"/>
        <v>0</v>
      </c>
      <c r="AC20" s="52"/>
      <c r="AD20" s="52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</row>
    <row r="21" spans="1:41" ht="24" customHeight="1">
      <c r="A21" s="54"/>
      <c r="B21" s="55"/>
      <c r="C21" s="56"/>
      <c r="D21" s="57"/>
      <c r="E21" s="57"/>
      <c r="F21" s="57"/>
      <c r="G21" s="44"/>
      <c r="H21" s="44"/>
      <c r="I21" s="44"/>
      <c r="J21" s="44">
        <f t="shared" si="10"/>
        <v>0</v>
      </c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45">
        <f t="shared" si="11"/>
        <v>0</v>
      </c>
      <c r="AC21" s="57"/>
      <c r="AD21" s="57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</row>
    <row r="22" spans="1:41" ht="24" customHeight="1">
      <c r="A22" s="54"/>
      <c r="B22" s="55"/>
      <c r="C22" s="56"/>
      <c r="D22" s="57"/>
      <c r="E22" s="57"/>
      <c r="F22" s="57"/>
      <c r="G22" s="44"/>
      <c r="H22" s="44"/>
      <c r="I22" s="44"/>
      <c r="J22" s="44">
        <f t="shared" si="10"/>
        <v>0</v>
      </c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45">
        <f t="shared" si="11"/>
        <v>0</v>
      </c>
      <c r="AC22" s="57"/>
      <c r="AD22" s="57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</row>
    <row r="23" spans="1:41" ht="24" customHeight="1">
      <c r="A23" s="54"/>
      <c r="B23" s="55"/>
      <c r="C23" s="56"/>
      <c r="D23" s="57"/>
      <c r="E23" s="57"/>
      <c r="F23" s="57"/>
      <c r="G23" s="44"/>
      <c r="H23" s="44"/>
      <c r="I23" s="44"/>
      <c r="J23" s="44">
        <f t="shared" si="10"/>
        <v>0</v>
      </c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45">
        <f t="shared" si="11"/>
        <v>0</v>
      </c>
      <c r="AC23" s="57"/>
      <c r="AD23" s="57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</row>
    <row r="24" spans="1:41" ht="24" customHeight="1">
      <c r="A24" s="59"/>
      <c r="B24" s="60"/>
      <c r="C24" s="61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</row>
    <row r="25" spans="1:41" ht="24" customHeight="1">
      <c r="A25" s="59"/>
      <c r="B25" s="60"/>
      <c r="C25" s="61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</row>
  </sheetData>
  <mergeCells count="27">
    <mergeCell ref="AC4:AC5"/>
    <mergeCell ref="AD4:AD5"/>
    <mergeCell ref="A6:C6"/>
    <mergeCell ref="O4:Q4"/>
    <mergeCell ref="R4:T4"/>
    <mergeCell ref="U4:W4"/>
    <mergeCell ref="X4:Z4"/>
    <mergeCell ref="AA4:AA5"/>
    <mergeCell ref="AB4:AB5"/>
    <mergeCell ref="O3:AB3"/>
    <mergeCell ref="AC3:AD3"/>
    <mergeCell ref="D4:D5"/>
    <mergeCell ref="E4:E5"/>
    <mergeCell ref="F4:F5"/>
    <mergeCell ref="G4:G5"/>
    <mergeCell ref="H4:H5"/>
    <mergeCell ref="I4:I5"/>
    <mergeCell ref="J4:J5"/>
    <mergeCell ref="K4:K5"/>
    <mergeCell ref="A3:A5"/>
    <mergeCell ref="B3:B5"/>
    <mergeCell ref="C3:C5"/>
    <mergeCell ref="D3:J3"/>
    <mergeCell ref="K3:M3"/>
    <mergeCell ref="N3:N5"/>
    <mergeCell ref="L4:L5"/>
    <mergeCell ref="M4:M5"/>
  </mergeCells>
  <pageMargins left="0.14566483266601871" right="0" top="0.30457192284713003" bottom="0" header="0" footer="0"/>
  <pageSetup paperSize="9" scale="3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33. ปศุสัตว์ เขต 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สำนักงานปศุสัตว์เขต</dc:creator>
  <cp:lastModifiedBy>สำนักงานปศุสัตว์เขต</cp:lastModifiedBy>
  <dcterms:created xsi:type="dcterms:W3CDTF">2024-04-09T06:53:36Z</dcterms:created>
  <dcterms:modified xsi:type="dcterms:W3CDTF">2024-04-09T06:54:49Z</dcterms:modified>
</cp:coreProperties>
</file>